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ustomProperty2.bin" ContentType="application/vnd.openxmlformats-officedocument.spreadsheetml.customProperty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Documents\Etc\Intersteno\TypeRacer\"/>
    </mc:Choice>
  </mc:AlternateContent>
  <xr:revisionPtr revIDLastSave="0" documentId="13_ncr:1_{AD7D15DF-8CC4-45C3-B03F-18C1AFBBDF21}" xr6:coauthVersionLast="47" xr6:coauthVersionMax="47" xr10:uidLastSave="{00000000-0000-0000-0000-000000000000}"/>
  <bookViews>
    <workbookView xWindow="-120" yWindow="-120" windowWidth="19440" windowHeight="11040" activeTab="2" xr2:uid="{A9E9AA41-4164-42D8-952D-E34B1DAAEB9E}"/>
  </bookViews>
  <sheets>
    <sheet name="tr_dqmaniac_lang_yi" sheetId="36" r:id="rId1"/>
    <sheet name="Graph_Speed" sheetId="17" r:id="rId2"/>
    <sheet name="Graph_Acc90+" sheetId="20" r:id="rId3"/>
    <sheet name="texts" sheetId="37" r:id="rId4"/>
  </sheets>
  <definedNames>
    <definedName name="_xlnm._FilterDatabase" localSheetId="2" hidden="1">'Graph_Acc90+'!$A$1:$D$47</definedName>
    <definedName name="_xlnm._FilterDatabase" localSheetId="1" hidden="1">Graph_Speed!$A$1:$C$173</definedName>
    <definedName name="_xlnm._FilterDatabase" localSheetId="3" hidden="1">texts!$A$1:$I$37</definedName>
    <definedName name="_xlnm._FilterDatabase" localSheetId="0" hidden="1">tr_dqmaniac_lang_yi!$A$1:$I$173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52" i="37" l="1"/>
  <c r="L53" i="37"/>
  <c r="L54" i="37"/>
  <c r="L55" i="37"/>
  <c r="L56" i="37"/>
  <c r="L57" i="37"/>
  <c r="L58" i="37"/>
  <c r="L59" i="37"/>
  <c r="L60" i="37"/>
  <c r="L61" i="37"/>
  <c r="L62" i="37"/>
  <c r="L63" i="37"/>
  <c r="L64" i="37"/>
  <c r="L65" i="37"/>
  <c r="L66" i="37"/>
  <c r="L67" i="37"/>
  <c r="L68" i="37"/>
  <c r="L69" i="37"/>
  <c r="L70" i="37"/>
  <c r="L71" i="37"/>
  <c r="L72" i="37"/>
  <c r="L73" i="37"/>
  <c r="L74" i="37"/>
  <c r="L75" i="37"/>
  <c r="L76" i="37"/>
  <c r="L77" i="37"/>
  <c r="L78" i="37"/>
  <c r="L79" i="37"/>
  <c r="L80" i="37"/>
  <c r="L81" i="37"/>
  <c r="L82" i="37"/>
  <c r="L83" i="37"/>
  <c r="L84" i="37"/>
  <c r="L85" i="37"/>
  <c r="L86" i="37"/>
  <c r="L87" i="37"/>
  <c r="L88" i="37"/>
  <c r="L89" i="37"/>
  <c r="L90" i="37"/>
  <c r="L91" i="37"/>
  <c r="L92" i="37"/>
  <c r="L93" i="37"/>
  <c r="L94" i="37"/>
  <c r="L95" i="37"/>
  <c r="L96" i="37"/>
  <c r="L97" i="37"/>
  <c r="L98" i="37"/>
  <c r="L99" i="37"/>
  <c r="L100" i="37"/>
  <c r="L101" i="37"/>
  <c r="L102" i="37"/>
  <c r="L103" i="37"/>
  <c r="L104" i="37"/>
  <c r="L105" i="37"/>
  <c r="L106" i="37"/>
  <c r="L107" i="37"/>
  <c r="L108" i="37"/>
  <c r="L109" i="37"/>
  <c r="L110" i="37"/>
  <c r="L111" i="37"/>
  <c r="L112" i="37"/>
  <c r="L113" i="37"/>
  <c r="L114" i="37"/>
  <c r="L115" i="37"/>
  <c r="L116" i="37"/>
  <c r="L117" i="37"/>
  <c r="L118" i="37"/>
  <c r="L119" i="37"/>
  <c r="L120" i="37"/>
  <c r="L121" i="37"/>
  <c r="L122" i="37"/>
  <c r="L123" i="37"/>
  <c r="L124" i="37"/>
  <c r="L125" i="37"/>
  <c r="L51" i="37"/>
  <c r="L3" i="37"/>
  <c r="L4" i="37"/>
  <c r="L5" i="37"/>
  <c r="L6" i="37"/>
  <c r="L7" i="37"/>
  <c r="L8" i="37"/>
  <c r="L9" i="37"/>
  <c r="L10" i="37"/>
  <c r="L11" i="37"/>
  <c r="L12" i="37"/>
  <c r="L13" i="37"/>
  <c r="L14" i="37"/>
  <c r="L15" i="37"/>
  <c r="L16" i="37"/>
  <c r="L17" i="37"/>
  <c r="L18" i="37"/>
  <c r="L19" i="37"/>
  <c r="L20" i="37"/>
  <c r="L21" i="37"/>
  <c r="L22" i="37"/>
  <c r="L23" i="37"/>
  <c r="L24" i="37"/>
  <c r="L25" i="37"/>
  <c r="L26" i="37"/>
  <c r="L27" i="37"/>
  <c r="L28" i="37"/>
  <c r="L29" i="37"/>
  <c r="L30" i="37"/>
  <c r="L31" i="37"/>
  <c r="L32" i="37"/>
  <c r="L33" i="37"/>
  <c r="L34" i="37"/>
  <c r="L35" i="37"/>
  <c r="L36" i="37"/>
  <c r="L37" i="37"/>
  <c r="L38" i="37"/>
  <c r="L39" i="37"/>
  <c r="L40" i="37"/>
  <c r="L41" i="37"/>
  <c r="L42" i="37"/>
  <c r="L43" i="37"/>
  <c r="L2" i="37"/>
  <c r="J52" i="37"/>
  <c r="K52" i="37"/>
  <c r="J53" i="37"/>
  <c r="K53" i="37"/>
  <c r="J54" i="37"/>
  <c r="K54" i="37"/>
  <c r="J55" i="37"/>
  <c r="K55" i="37"/>
  <c r="J56" i="37"/>
  <c r="K56" i="37"/>
  <c r="J57" i="37"/>
  <c r="K57" i="37"/>
  <c r="J58" i="37"/>
  <c r="K58" i="37"/>
  <c r="J59" i="37"/>
  <c r="K59" i="37"/>
  <c r="J60" i="37"/>
  <c r="K60" i="37"/>
  <c r="J61" i="37"/>
  <c r="K61" i="37"/>
  <c r="J62" i="37"/>
  <c r="K62" i="37"/>
  <c r="J63" i="37"/>
  <c r="K63" i="37"/>
  <c r="J64" i="37"/>
  <c r="K64" i="37"/>
  <c r="J65" i="37"/>
  <c r="K65" i="37"/>
  <c r="J66" i="37"/>
  <c r="K66" i="37"/>
  <c r="J67" i="37"/>
  <c r="K67" i="37"/>
  <c r="J68" i="37"/>
  <c r="K68" i="37"/>
  <c r="J69" i="37"/>
  <c r="K69" i="37"/>
  <c r="J70" i="37"/>
  <c r="K70" i="37"/>
  <c r="J71" i="37"/>
  <c r="K71" i="37"/>
  <c r="J72" i="37"/>
  <c r="K72" i="37"/>
  <c r="J73" i="37"/>
  <c r="K73" i="37"/>
  <c r="J74" i="37"/>
  <c r="K74" i="37"/>
  <c r="J75" i="37"/>
  <c r="K75" i="37"/>
  <c r="J76" i="37"/>
  <c r="K76" i="37"/>
  <c r="J77" i="37"/>
  <c r="K77" i="37"/>
  <c r="J78" i="37"/>
  <c r="K78" i="37"/>
  <c r="J79" i="37"/>
  <c r="K79" i="37"/>
  <c r="J80" i="37"/>
  <c r="K80" i="37"/>
  <c r="J81" i="37"/>
  <c r="K81" i="37"/>
  <c r="J82" i="37"/>
  <c r="K82" i="37"/>
  <c r="J83" i="37"/>
  <c r="K83" i="37"/>
  <c r="J84" i="37"/>
  <c r="K84" i="37"/>
  <c r="J85" i="37"/>
  <c r="K85" i="37"/>
  <c r="J86" i="37"/>
  <c r="K86" i="37"/>
  <c r="J87" i="37"/>
  <c r="K87" i="37"/>
  <c r="J88" i="37"/>
  <c r="K88" i="37"/>
  <c r="J89" i="37"/>
  <c r="K89" i="37"/>
  <c r="J90" i="37"/>
  <c r="K90" i="37"/>
  <c r="J91" i="37"/>
  <c r="K91" i="37"/>
  <c r="J92" i="37"/>
  <c r="K92" i="37"/>
  <c r="J93" i="37"/>
  <c r="K93" i="37"/>
  <c r="J94" i="37"/>
  <c r="K94" i="37"/>
  <c r="J95" i="37"/>
  <c r="K95" i="37"/>
  <c r="J96" i="37"/>
  <c r="K96" i="37"/>
  <c r="J97" i="37"/>
  <c r="K97" i="37"/>
  <c r="J98" i="37"/>
  <c r="K98" i="37"/>
  <c r="J99" i="37"/>
  <c r="K99" i="37"/>
  <c r="J100" i="37"/>
  <c r="K100" i="37"/>
  <c r="J101" i="37"/>
  <c r="K101" i="37"/>
  <c r="J102" i="37"/>
  <c r="K102" i="37"/>
  <c r="J103" i="37"/>
  <c r="K103" i="37"/>
  <c r="J104" i="37"/>
  <c r="K104" i="37"/>
  <c r="J105" i="37"/>
  <c r="K105" i="37"/>
  <c r="J106" i="37"/>
  <c r="K106" i="37"/>
  <c r="J107" i="37"/>
  <c r="K107" i="37"/>
  <c r="J108" i="37"/>
  <c r="K108" i="37"/>
  <c r="J109" i="37"/>
  <c r="K109" i="37"/>
  <c r="J110" i="37"/>
  <c r="K110" i="37"/>
  <c r="J111" i="37"/>
  <c r="K111" i="37"/>
  <c r="J112" i="37"/>
  <c r="K112" i="37"/>
  <c r="J113" i="37"/>
  <c r="K113" i="37"/>
  <c r="J114" i="37"/>
  <c r="K114" i="37"/>
  <c r="J115" i="37"/>
  <c r="K115" i="37"/>
  <c r="J116" i="37"/>
  <c r="K116" i="37"/>
  <c r="J117" i="37"/>
  <c r="K117" i="37"/>
  <c r="J118" i="37"/>
  <c r="K118" i="37"/>
  <c r="J119" i="37"/>
  <c r="K119" i="37"/>
  <c r="J120" i="37"/>
  <c r="K120" i="37"/>
  <c r="J121" i="37"/>
  <c r="K121" i="37"/>
  <c r="J122" i="37"/>
  <c r="K122" i="37"/>
  <c r="J123" i="37"/>
  <c r="K123" i="37"/>
  <c r="J124" i="37"/>
  <c r="K124" i="37"/>
  <c r="J125" i="37"/>
  <c r="K125" i="37"/>
  <c r="K51" i="37"/>
  <c r="J51" i="37"/>
  <c r="K3" i="37"/>
  <c r="K4" i="37"/>
  <c r="K5" i="37"/>
  <c r="K6" i="37"/>
  <c r="K7" i="37"/>
  <c r="K8" i="37"/>
  <c r="K9" i="37"/>
  <c r="K10" i="37"/>
  <c r="K11" i="37"/>
  <c r="K12" i="37"/>
  <c r="K13" i="37"/>
  <c r="K14" i="37"/>
  <c r="K15" i="37"/>
  <c r="K16" i="37"/>
  <c r="K17" i="37"/>
  <c r="K18" i="37"/>
  <c r="K19" i="37"/>
  <c r="K20" i="37"/>
  <c r="K21" i="37"/>
  <c r="K22" i="37"/>
  <c r="K23" i="37"/>
  <c r="K24" i="37"/>
  <c r="K25" i="37"/>
  <c r="K26" i="37"/>
  <c r="K27" i="37"/>
  <c r="K28" i="37"/>
  <c r="K29" i="37"/>
  <c r="K30" i="37"/>
  <c r="K31" i="37"/>
  <c r="K32" i="37"/>
  <c r="K33" i="37"/>
  <c r="K34" i="37"/>
  <c r="K35" i="37"/>
  <c r="K36" i="37"/>
  <c r="K37" i="37"/>
  <c r="K38" i="37"/>
  <c r="K39" i="37"/>
  <c r="K40" i="37"/>
  <c r="K41" i="37"/>
  <c r="K42" i="37"/>
  <c r="K43" i="37"/>
  <c r="K2" i="37"/>
  <c r="J3" i="37"/>
  <c r="J4" i="37"/>
  <c r="J5" i="37"/>
  <c r="J6" i="37"/>
  <c r="J7" i="37"/>
  <c r="J8" i="37"/>
  <c r="J9" i="37"/>
  <c r="J10" i="37"/>
  <c r="J11" i="37"/>
  <c r="J12" i="37"/>
  <c r="J13" i="37"/>
  <c r="J14" i="37"/>
  <c r="J15" i="37"/>
  <c r="J16" i="37"/>
  <c r="J17" i="37"/>
  <c r="J18" i="37"/>
  <c r="J19" i="37"/>
  <c r="J20" i="37"/>
  <c r="J21" i="37"/>
  <c r="J22" i="37"/>
  <c r="J23" i="37"/>
  <c r="J24" i="37"/>
  <c r="J25" i="37"/>
  <c r="J26" i="37"/>
  <c r="J27" i="37"/>
  <c r="J28" i="37"/>
  <c r="J29" i="37"/>
  <c r="J30" i="37"/>
  <c r="J31" i="37"/>
  <c r="J32" i="37"/>
  <c r="J33" i="37"/>
  <c r="J34" i="37"/>
  <c r="J35" i="37"/>
  <c r="J36" i="37"/>
  <c r="J37" i="37"/>
  <c r="J38" i="37"/>
  <c r="J39" i="37"/>
  <c r="J40" i="37"/>
  <c r="J41" i="37"/>
  <c r="J42" i="37"/>
  <c r="J43" i="37"/>
  <c r="J2" i="37"/>
  <c r="E48" i="37"/>
  <c r="D48" i="37"/>
  <c r="E47" i="37"/>
  <c r="D47" i="37"/>
  <c r="E46" i="37"/>
  <c r="D46" i="37"/>
  <c r="D205" i="17"/>
  <c r="E205" i="17" s="1"/>
  <c r="L3" i="36"/>
  <c r="L4" i="36"/>
  <c r="L5" i="36"/>
  <c r="L6" i="36"/>
  <c r="L7" i="36"/>
  <c r="L8" i="36"/>
  <c r="L9" i="36"/>
  <c r="L10" i="36"/>
  <c r="L11" i="36"/>
  <c r="L12" i="36"/>
  <c r="L13" i="36"/>
  <c r="L14" i="36"/>
  <c r="L15" i="36"/>
  <c r="L16" i="36"/>
  <c r="L17" i="36"/>
  <c r="L18" i="36"/>
  <c r="L19" i="36"/>
  <c r="L20" i="36"/>
  <c r="L21" i="36"/>
  <c r="L22" i="36"/>
  <c r="L23" i="36"/>
  <c r="L24" i="36"/>
  <c r="L25" i="36"/>
  <c r="L26" i="36"/>
  <c r="L27" i="36"/>
  <c r="L28" i="36"/>
  <c r="L29" i="36"/>
  <c r="L30" i="36"/>
  <c r="L31" i="36"/>
  <c r="L32" i="36"/>
  <c r="L33" i="36"/>
  <c r="L34" i="36"/>
  <c r="L35" i="36"/>
  <c r="L36" i="36"/>
  <c r="L37" i="36"/>
  <c r="L38" i="36"/>
  <c r="L39" i="36"/>
  <c r="L40" i="36"/>
  <c r="L41" i="36"/>
  <c r="L42" i="36"/>
  <c r="L43" i="36"/>
  <c r="L44" i="36"/>
  <c r="L45" i="36"/>
  <c r="L46" i="36"/>
  <c r="L47" i="36"/>
  <c r="L48" i="36"/>
  <c r="L49" i="36"/>
  <c r="L50" i="36"/>
  <c r="L51" i="36"/>
  <c r="L52" i="36"/>
  <c r="L53" i="36"/>
  <c r="L54" i="36"/>
  <c r="L55" i="36"/>
  <c r="L56" i="36"/>
  <c r="L57" i="36"/>
  <c r="L58" i="36"/>
  <c r="L59" i="36"/>
  <c r="L60" i="36"/>
  <c r="L61" i="36"/>
  <c r="L62" i="36"/>
  <c r="L63" i="36"/>
  <c r="L64" i="36"/>
  <c r="L65" i="36"/>
  <c r="L66" i="36"/>
  <c r="L67" i="36"/>
  <c r="L68" i="36"/>
  <c r="L69" i="36"/>
  <c r="L70" i="36"/>
  <c r="L71" i="36"/>
  <c r="L72" i="36"/>
  <c r="L73" i="36"/>
  <c r="L74" i="36"/>
  <c r="L75" i="36"/>
  <c r="L76" i="36"/>
  <c r="L77" i="36"/>
  <c r="L78" i="36"/>
  <c r="L79" i="36"/>
  <c r="L80" i="36"/>
  <c r="L81" i="36"/>
  <c r="L82" i="36"/>
  <c r="L83" i="36"/>
  <c r="L84" i="36"/>
  <c r="L85" i="36"/>
  <c r="L86" i="36"/>
  <c r="L87" i="36"/>
  <c r="L88" i="36"/>
  <c r="L89" i="36"/>
  <c r="L90" i="36"/>
  <c r="L91" i="36"/>
  <c r="L92" i="36"/>
  <c r="L93" i="36"/>
  <c r="L94" i="36"/>
  <c r="L95" i="36"/>
  <c r="L96" i="36"/>
  <c r="L97" i="36"/>
  <c r="L98" i="36"/>
  <c r="L99" i="36"/>
  <c r="L100" i="36"/>
  <c r="L101" i="36"/>
  <c r="L102" i="36"/>
  <c r="L103" i="36"/>
  <c r="L104" i="36"/>
  <c r="L105" i="36"/>
  <c r="L106" i="36"/>
  <c r="L107" i="36"/>
  <c r="L108" i="36"/>
  <c r="L109" i="36"/>
  <c r="L110" i="36"/>
  <c r="L111" i="36"/>
  <c r="L112" i="36"/>
  <c r="L113" i="36"/>
  <c r="L114" i="36"/>
  <c r="L115" i="36"/>
  <c r="L116" i="36"/>
  <c r="L117" i="36"/>
  <c r="L118" i="36"/>
  <c r="L119" i="36"/>
  <c r="L120" i="36"/>
  <c r="L121" i="36"/>
  <c r="L122" i="36"/>
  <c r="L123" i="36"/>
  <c r="L124" i="36"/>
  <c r="L125" i="36"/>
  <c r="L126" i="36"/>
  <c r="L127" i="36"/>
  <c r="L128" i="36"/>
  <c r="L129" i="36"/>
  <c r="L130" i="36"/>
  <c r="L131" i="36"/>
  <c r="L132" i="36"/>
  <c r="L133" i="36"/>
  <c r="L134" i="36"/>
  <c r="L135" i="36"/>
  <c r="L136" i="36"/>
  <c r="L137" i="36"/>
  <c r="L138" i="36"/>
  <c r="L139" i="36"/>
  <c r="L140" i="36"/>
  <c r="L141" i="36"/>
  <c r="L142" i="36"/>
  <c r="L143" i="36"/>
  <c r="L144" i="36"/>
  <c r="L145" i="36"/>
  <c r="L146" i="36"/>
  <c r="L147" i="36"/>
  <c r="L148" i="36"/>
  <c r="L149" i="36"/>
  <c r="L150" i="36"/>
  <c r="L151" i="36"/>
  <c r="L152" i="36"/>
  <c r="L153" i="36"/>
  <c r="L154" i="36"/>
  <c r="L155" i="36"/>
  <c r="L156" i="36"/>
  <c r="L157" i="36"/>
  <c r="L158" i="36"/>
  <c r="L159" i="36"/>
  <c r="L160" i="36"/>
  <c r="L161" i="36"/>
  <c r="L162" i="36"/>
  <c r="L163" i="36"/>
  <c r="L164" i="36"/>
  <c r="L165" i="36"/>
  <c r="L166" i="36"/>
  <c r="L167" i="36"/>
  <c r="L168" i="36"/>
  <c r="L169" i="36"/>
  <c r="L170" i="36"/>
  <c r="L171" i="36"/>
  <c r="L172" i="36"/>
  <c r="L173" i="36"/>
  <c r="L2" i="36"/>
  <c r="J13" i="36"/>
  <c r="M13" i="36" s="1"/>
  <c r="J14" i="36"/>
  <c r="M14" i="36" s="1"/>
  <c r="J15" i="36"/>
  <c r="K15" i="36" s="1"/>
  <c r="J16" i="36"/>
  <c r="J17" i="36"/>
  <c r="K17" i="36" s="1"/>
  <c r="J18" i="36"/>
  <c r="K18" i="36" s="1"/>
  <c r="J19" i="36"/>
  <c r="M19" i="36" s="1"/>
  <c r="J20" i="36"/>
  <c r="M20" i="36" s="1"/>
  <c r="J21" i="36"/>
  <c r="K21" i="36" s="1"/>
  <c r="J22" i="36"/>
  <c r="M22" i="36" s="1"/>
  <c r="J23" i="36"/>
  <c r="K23" i="36" s="1"/>
  <c r="J24" i="36"/>
  <c r="J25" i="36"/>
  <c r="K25" i="36" s="1"/>
  <c r="J26" i="36"/>
  <c r="K26" i="36" s="1"/>
  <c r="J27" i="36"/>
  <c r="J28" i="36"/>
  <c r="M28" i="36" s="1"/>
  <c r="J29" i="36"/>
  <c r="M29" i="36" s="1"/>
  <c r="J30" i="36"/>
  <c r="M30" i="36" s="1"/>
  <c r="J31" i="36"/>
  <c r="K31" i="36" s="1"/>
  <c r="J32" i="36"/>
  <c r="J33" i="36"/>
  <c r="K33" i="36" s="1"/>
  <c r="J34" i="36"/>
  <c r="K34" i="36" s="1"/>
  <c r="J35" i="36"/>
  <c r="M35" i="36" s="1"/>
  <c r="J36" i="36"/>
  <c r="M36" i="36" s="1"/>
  <c r="J37" i="36"/>
  <c r="K37" i="36" s="1"/>
  <c r="J38" i="36"/>
  <c r="M38" i="36" s="1"/>
  <c r="J39" i="36"/>
  <c r="K39" i="36" s="1"/>
  <c r="J40" i="36"/>
  <c r="J41" i="36"/>
  <c r="M41" i="36" s="1"/>
  <c r="J42" i="36"/>
  <c r="K42" i="36" s="1"/>
  <c r="J43" i="36"/>
  <c r="J44" i="36"/>
  <c r="M44" i="36" s="1"/>
  <c r="J45" i="36"/>
  <c r="M45" i="36" s="1"/>
  <c r="J46" i="36"/>
  <c r="M46" i="36" s="1"/>
  <c r="J47" i="36"/>
  <c r="K47" i="36" s="1"/>
  <c r="J48" i="36"/>
  <c r="J49" i="36"/>
  <c r="K49" i="36" s="1"/>
  <c r="J50" i="36"/>
  <c r="M50" i="36" s="1"/>
  <c r="J51" i="36"/>
  <c r="M51" i="36" s="1"/>
  <c r="J52" i="36"/>
  <c r="M52" i="36" s="1"/>
  <c r="J53" i="36"/>
  <c r="M53" i="36" s="1"/>
  <c r="J54" i="36"/>
  <c r="K54" i="36" s="1"/>
  <c r="J55" i="36"/>
  <c r="K55" i="36" s="1"/>
  <c r="J56" i="36"/>
  <c r="J57" i="36"/>
  <c r="M57" i="36" s="1"/>
  <c r="J58" i="36"/>
  <c r="M58" i="36" s="1"/>
  <c r="J59" i="36"/>
  <c r="J60" i="36"/>
  <c r="M60" i="36" s="1"/>
  <c r="J61" i="36"/>
  <c r="M61" i="36" s="1"/>
  <c r="J62" i="36"/>
  <c r="M62" i="36" s="1"/>
  <c r="J63" i="36"/>
  <c r="K63" i="36" s="1"/>
  <c r="J64" i="36"/>
  <c r="J65" i="36"/>
  <c r="K65" i="36" s="1"/>
  <c r="J66" i="36"/>
  <c r="M66" i="36" s="1"/>
  <c r="J67" i="36"/>
  <c r="M67" i="36" s="1"/>
  <c r="J68" i="36"/>
  <c r="M68" i="36" s="1"/>
  <c r="J69" i="36"/>
  <c r="K69" i="36" s="1"/>
  <c r="J70" i="36"/>
  <c r="K70" i="36" s="1"/>
  <c r="J71" i="36"/>
  <c r="K71" i="36" s="1"/>
  <c r="J72" i="36"/>
  <c r="J73" i="36"/>
  <c r="K73" i="36" s="1"/>
  <c r="J74" i="36"/>
  <c r="K74" i="36" s="1"/>
  <c r="J75" i="36"/>
  <c r="J76" i="36"/>
  <c r="M76" i="36" s="1"/>
  <c r="J77" i="36"/>
  <c r="M77" i="36" s="1"/>
  <c r="J78" i="36"/>
  <c r="M78" i="36" s="1"/>
  <c r="J79" i="36"/>
  <c r="K79" i="36" s="1"/>
  <c r="J80" i="36"/>
  <c r="J81" i="36"/>
  <c r="K81" i="36" s="1"/>
  <c r="J82" i="36"/>
  <c r="M82" i="36" s="1"/>
  <c r="J83" i="36"/>
  <c r="M83" i="36" s="1"/>
  <c r="J84" i="36"/>
  <c r="M84" i="36" s="1"/>
  <c r="J85" i="36"/>
  <c r="K85" i="36" s="1"/>
  <c r="J86" i="36"/>
  <c r="K86" i="36" s="1"/>
  <c r="J87" i="36"/>
  <c r="K87" i="36" s="1"/>
  <c r="J88" i="36"/>
  <c r="J89" i="36"/>
  <c r="M89" i="36" s="1"/>
  <c r="J90" i="36"/>
  <c r="K90" i="36" s="1"/>
  <c r="J91" i="36"/>
  <c r="J92" i="36"/>
  <c r="M92" i="36" s="1"/>
  <c r="J93" i="36"/>
  <c r="M93" i="36" s="1"/>
  <c r="J94" i="36"/>
  <c r="M94" i="36" s="1"/>
  <c r="J95" i="36"/>
  <c r="K95" i="36" s="1"/>
  <c r="J96" i="36"/>
  <c r="J97" i="36"/>
  <c r="K97" i="36" s="1"/>
  <c r="J98" i="36"/>
  <c r="M98" i="36" s="1"/>
  <c r="J99" i="36"/>
  <c r="M99" i="36" s="1"/>
  <c r="J100" i="36"/>
  <c r="M100" i="36" s="1"/>
  <c r="J101" i="36"/>
  <c r="K101" i="36" s="1"/>
  <c r="J102" i="36"/>
  <c r="M102" i="36" s="1"/>
  <c r="J103" i="36"/>
  <c r="K103" i="36" s="1"/>
  <c r="J104" i="36"/>
  <c r="J105" i="36"/>
  <c r="M105" i="36" s="1"/>
  <c r="J106" i="36"/>
  <c r="K106" i="36" s="1"/>
  <c r="J107" i="36"/>
  <c r="J108" i="36"/>
  <c r="K108" i="36" s="1"/>
  <c r="J109" i="36"/>
  <c r="M109" i="36" s="1"/>
  <c r="J110" i="36"/>
  <c r="M110" i="36" s="1"/>
  <c r="J111" i="36"/>
  <c r="K111" i="36" s="1"/>
  <c r="J112" i="36"/>
  <c r="J113" i="36"/>
  <c r="K113" i="36" s="1"/>
  <c r="J114" i="36"/>
  <c r="M114" i="36" s="1"/>
  <c r="J115" i="36"/>
  <c r="M115" i="36" s="1"/>
  <c r="J116" i="36"/>
  <c r="M116" i="36" s="1"/>
  <c r="J117" i="36"/>
  <c r="M117" i="36" s="1"/>
  <c r="J118" i="36"/>
  <c r="K118" i="36" s="1"/>
  <c r="J119" i="36"/>
  <c r="K119" i="36" s="1"/>
  <c r="J120" i="36"/>
  <c r="J121" i="36"/>
  <c r="M121" i="36" s="1"/>
  <c r="J122" i="36"/>
  <c r="K122" i="36" s="1"/>
  <c r="J123" i="36"/>
  <c r="J124" i="36"/>
  <c r="K124" i="36" s="1"/>
  <c r="J125" i="36"/>
  <c r="M125" i="36" s="1"/>
  <c r="J126" i="36"/>
  <c r="M126" i="36" s="1"/>
  <c r="J127" i="36"/>
  <c r="K127" i="36" s="1"/>
  <c r="J128" i="36"/>
  <c r="J129" i="36"/>
  <c r="K129" i="36" s="1"/>
  <c r="J130" i="36"/>
  <c r="M130" i="36" s="1"/>
  <c r="J131" i="36"/>
  <c r="M131" i="36" s="1"/>
  <c r="J132" i="36"/>
  <c r="M132" i="36" s="1"/>
  <c r="J133" i="36"/>
  <c r="K133" i="36" s="1"/>
  <c r="J134" i="36"/>
  <c r="M134" i="36" s="1"/>
  <c r="J135" i="36"/>
  <c r="K135" i="36" s="1"/>
  <c r="J136" i="36"/>
  <c r="J137" i="36"/>
  <c r="K137" i="36" s="1"/>
  <c r="J138" i="36"/>
  <c r="M138" i="36" s="1"/>
  <c r="J139" i="36"/>
  <c r="J140" i="36"/>
  <c r="K140" i="36" s="1"/>
  <c r="J141" i="36"/>
  <c r="M141" i="36" s="1"/>
  <c r="J142" i="36"/>
  <c r="M142" i="36" s="1"/>
  <c r="J143" i="36"/>
  <c r="K143" i="36" s="1"/>
  <c r="J144" i="36"/>
  <c r="J145" i="36"/>
  <c r="K145" i="36" s="1"/>
  <c r="J146" i="36"/>
  <c r="M146" i="36" s="1"/>
  <c r="J147" i="36"/>
  <c r="M147" i="36" s="1"/>
  <c r="J148" i="36"/>
  <c r="M148" i="36" s="1"/>
  <c r="J149" i="36"/>
  <c r="K149" i="36" s="1"/>
  <c r="J150" i="36"/>
  <c r="M150" i="36" s="1"/>
  <c r="J151" i="36"/>
  <c r="K151" i="36" s="1"/>
  <c r="J152" i="36"/>
  <c r="J153" i="36"/>
  <c r="M153" i="36" s="1"/>
  <c r="J154" i="36"/>
  <c r="M154" i="36" s="1"/>
  <c r="J155" i="36"/>
  <c r="J156" i="36"/>
  <c r="K156" i="36" s="1"/>
  <c r="J157" i="36"/>
  <c r="M157" i="36" s="1"/>
  <c r="J158" i="36"/>
  <c r="M158" i="36" s="1"/>
  <c r="J159" i="36"/>
  <c r="K159" i="36" s="1"/>
  <c r="J160" i="36"/>
  <c r="K160" i="36" s="1"/>
  <c r="J161" i="36"/>
  <c r="K161" i="36" s="1"/>
  <c r="J162" i="36"/>
  <c r="K162" i="36" s="1"/>
  <c r="J163" i="36"/>
  <c r="M163" i="36" s="1"/>
  <c r="J164" i="36"/>
  <c r="M164" i="36" s="1"/>
  <c r="J165" i="36"/>
  <c r="K165" i="36" s="1"/>
  <c r="J166" i="36"/>
  <c r="M166" i="36" s="1"/>
  <c r="J167" i="36"/>
  <c r="K167" i="36" s="1"/>
  <c r="J168" i="36"/>
  <c r="K168" i="36" s="1"/>
  <c r="J169" i="36"/>
  <c r="K169" i="36" s="1"/>
  <c r="J170" i="36"/>
  <c r="K170" i="36" s="1"/>
  <c r="J171" i="36"/>
  <c r="J172" i="36"/>
  <c r="K172" i="36" s="1"/>
  <c r="J173" i="36"/>
  <c r="M173" i="36" s="1"/>
  <c r="J11" i="36"/>
  <c r="M11" i="36" s="1"/>
  <c r="J12" i="36"/>
  <c r="K12" i="36" s="1"/>
  <c r="J4" i="36"/>
  <c r="M4" i="36" s="1"/>
  <c r="J5" i="36"/>
  <c r="M5" i="36" s="1"/>
  <c r="J6" i="36"/>
  <c r="M6" i="36" s="1"/>
  <c r="J7" i="36"/>
  <c r="J8" i="36"/>
  <c r="J9" i="36"/>
  <c r="K9" i="36" s="1"/>
  <c r="J10" i="36"/>
  <c r="M10" i="36" s="1"/>
  <c r="J3" i="36"/>
  <c r="M3" i="36" s="1"/>
  <c r="K121" i="36" l="1"/>
  <c r="M106" i="36"/>
  <c r="M90" i="36"/>
  <c r="K154" i="36"/>
  <c r="K153" i="36"/>
  <c r="M74" i="36"/>
  <c r="K57" i="36"/>
  <c r="M26" i="36"/>
  <c r="M25" i="36"/>
  <c r="M42" i="36"/>
  <c r="K10" i="36"/>
  <c r="M70" i="36"/>
  <c r="K60" i="36"/>
  <c r="M170" i="36"/>
  <c r="M108" i="36"/>
  <c r="K58" i="36"/>
  <c r="M122" i="36"/>
  <c r="K89" i="36"/>
  <c r="M172" i="36"/>
  <c r="K77" i="36"/>
  <c r="K76" i="36"/>
  <c r="M73" i="36"/>
  <c r="K44" i="36"/>
  <c r="M124" i="36"/>
  <c r="K28" i="36"/>
  <c r="M137" i="36"/>
  <c r="K109" i="36"/>
  <c r="M54" i="36"/>
  <c r="M12" i="36"/>
  <c r="M160" i="36"/>
  <c r="M118" i="36"/>
  <c r="K38" i="36"/>
  <c r="K166" i="36"/>
  <c r="K150" i="36"/>
  <c r="K22" i="36"/>
  <c r="M169" i="36"/>
  <c r="M140" i="36"/>
  <c r="M86" i="36"/>
  <c r="K134" i="36"/>
  <c r="K102" i="36"/>
  <c r="K92" i="36"/>
  <c r="K163" i="36"/>
  <c r="M156" i="36"/>
  <c r="K157" i="36"/>
  <c r="K13" i="36"/>
  <c r="M101" i="36"/>
  <c r="M149" i="36"/>
  <c r="M85" i="36"/>
  <c r="M168" i="36"/>
  <c r="K105" i="36"/>
  <c r="K41" i="36"/>
  <c r="M69" i="36"/>
  <c r="K117" i="36"/>
  <c r="K53" i="36"/>
  <c r="M37" i="36"/>
  <c r="K116" i="36"/>
  <c r="K52" i="36"/>
  <c r="K83" i="36"/>
  <c r="K147" i="36"/>
  <c r="M9" i="36"/>
  <c r="K173" i="36"/>
  <c r="K141" i="36"/>
  <c r="M21" i="36"/>
  <c r="K138" i="36"/>
  <c r="K84" i="36"/>
  <c r="K20" i="36"/>
  <c r="K115" i="36"/>
  <c r="K51" i="36"/>
  <c r="K19" i="36"/>
  <c r="M133" i="36"/>
  <c r="K148" i="36"/>
  <c r="K45" i="36"/>
  <c r="K100" i="36"/>
  <c r="K68" i="36"/>
  <c r="K36" i="36"/>
  <c r="M165" i="36"/>
  <c r="K99" i="36"/>
  <c r="K67" i="36"/>
  <c r="K35" i="36"/>
  <c r="K164" i="36"/>
  <c r="K125" i="36"/>
  <c r="K93" i="36"/>
  <c r="K61" i="36"/>
  <c r="K29" i="36"/>
  <c r="M113" i="36"/>
  <c r="K144" i="36"/>
  <c r="M144" i="36"/>
  <c r="K96" i="36"/>
  <c r="M96" i="36"/>
  <c r="K48" i="36"/>
  <c r="M48" i="36"/>
  <c r="K98" i="36"/>
  <c r="K66" i="36"/>
  <c r="M145" i="36"/>
  <c r="M33" i="36"/>
  <c r="M43" i="36"/>
  <c r="K43" i="36"/>
  <c r="K130" i="36"/>
  <c r="K128" i="36"/>
  <c r="M128" i="36"/>
  <c r="K80" i="36"/>
  <c r="M80" i="36"/>
  <c r="K32" i="36"/>
  <c r="M32" i="36"/>
  <c r="K6" i="36"/>
  <c r="K5" i="36"/>
  <c r="M34" i="36"/>
  <c r="M171" i="36"/>
  <c r="K171" i="36"/>
  <c r="M139" i="36"/>
  <c r="K139" i="36"/>
  <c r="M107" i="36"/>
  <c r="K107" i="36"/>
  <c r="M75" i="36"/>
  <c r="K75" i="36"/>
  <c r="M27" i="36"/>
  <c r="K27" i="36"/>
  <c r="K146" i="36"/>
  <c r="K114" i="36"/>
  <c r="K136" i="36"/>
  <c r="M136" i="36"/>
  <c r="K104" i="36"/>
  <c r="M104" i="36"/>
  <c r="K72" i="36"/>
  <c r="M72" i="36"/>
  <c r="K40" i="36"/>
  <c r="M40" i="36"/>
  <c r="M97" i="36"/>
  <c r="M129" i="36"/>
  <c r="M17" i="36"/>
  <c r="K132" i="36"/>
  <c r="M81" i="36"/>
  <c r="K112" i="36"/>
  <c r="M112" i="36"/>
  <c r="K64" i="36"/>
  <c r="M64" i="36"/>
  <c r="K16" i="36"/>
  <c r="M16" i="36"/>
  <c r="K4" i="36"/>
  <c r="M155" i="36"/>
  <c r="K155" i="36"/>
  <c r="M123" i="36"/>
  <c r="K123" i="36"/>
  <c r="M91" i="36"/>
  <c r="K91" i="36"/>
  <c r="M59" i="36"/>
  <c r="K59" i="36"/>
  <c r="M65" i="36"/>
  <c r="K152" i="36"/>
  <c r="M152" i="36"/>
  <c r="K120" i="36"/>
  <c r="M120" i="36"/>
  <c r="K88" i="36"/>
  <c r="M88" i="36"/>
  <c r="K56" i="36"/>
  <c r="M56" i="36"/>
  <c r="K24" i="36"/>
  <c r="M24" i="36"/>
  <c r="K82" i="36"/>
  <c r="M18" i="36"/>
  <c r="K50" i="36"/>
  <c r="M162" i="36"/>
  <c r="K8" i="36"/>
  <c r="M8" i="36"/>
  <c r="K7" i="36"/>
  <c r="M7" i="36"/>
  <c r="K131" i="36"/>
  <c r="M161" i="36"/>
  <c r="M49" i="36"/>
  <c r="M167" i="36"/>
  <c r="M159" i="36"/>
  <c r="M151" i="36"/>
  <c r="M143" i="36"/>
  <c r="M135" i="36"/>
  <c r="M127" i="36"/>
  <c r="M119" i="36"/>
  <c r="M111" i="36"/>
  <c r="M103" i="36"/>
  <c r="M95" i="36"/>
  <c r="M87" i="36"/>
  <c r="M79" i="36"/>
  <c r="M71" i="36"/>
  <c r="M63" i="36"/>
  <c r="M55" i="36"/>
  <c r="M47" i="36"/>
  <c r="M39" i="36"/>
  <c r="M31" i="36"/>
  <c r="M23" i="36"/>
  <c r="M15" i="36"/>
  <c r="K3" i="36"/>
  <c r="K158" i="36"/>
  <c r="K142" i="36"/>
  <c r="K126" i="36"/>
  <c r="K110" i="36"/>
  <c r="K94" i="36"/>
  <c r="K78" i="36"/>
  <c r="K62" i="36"/>
  <c r="K46" i="36"/>
  <c r="K30" i="36"/>
  <c r="K14" i="36"/>
  <c r="K11" i="36"/>
  <c r="G29" i="20" l="1"/>
  <c r="H29" i="20"/>
  <c r="H28" i="20"/>
  <c r="G28" i="20"/>
  <c r="D192" i="17" l="1"/>
  <c r="D193" i="17"/>
  <c r="D194" i="17"/>
  <c r="D195" i="17"/>
  <c r="D196" i="17"/>
  <c r="E195" i="17" s="1"/>
  <c r="D197" i="17"/>
  <c r="D198" i="17"/>
  <c r="D199" i="17"/>
  <c r="D200" i="17"/>
  <c r="D201" i="17"/>
  <c r="D202" i="17"/>
  <c r="D203" i="17"/>
  <c r="D204" i="17"/>
  <c r="R157" i="17"/>
  <c r="R158" i="17"/>
  <c r="S158" i="17" s="1"/>
  <c r="R159" i="17"/>
  <c r="R160" i="17"/>
  <c r="R161" i="17"/>
  <c r="R162" i="17"/>
  <c r="R163" i="17"/>
  <c r="R164" i="17"/>
  <c r="R165" i="17"/>
  <c r="R166" i="17"/>
  <c r="R167" i="17"/>
  <c r="R168" i="17"/>
  <c r="R169" i="17"/>
  <c r="R170" i="17"/>
  <c r="R171" i="17"/>
  <c r="R172" i="17"/>
  <c r="R173" i="17"/>
  <c r="D177" i="17"/>
  <c r="D178" i="17"/>
  <c r="D179" i="17"/>
  <c r="D180" i="17"/>
  <c r="D181" i="17"/>
  <c r="D182" i="17"/>
  <c r="D183" i="17"/>
  <c r="D184" i="17"/>
  <c r="D185" i="17"/>
  <c r="D186" i="17"/>
  <c r="D187" i="17"/>
  <c r="D188" i="17"/>
  <c r="D189" i="17"/>
  <c r="D190" i="17"/>
  <c r="D191" i="17"/>
  <c r="D176" i="17"/>
  <c r="S162" i="17" l="1"/>
  <c r="S159" i="17"/>
  <c r="S168" i="17"/>
  <c r="S166" i="17"/>
  <c r="S171" i="17"/>
  <c r="S172" i="17"/>
  <c r="S170" i="17"/>
  <c r="E194" i="17"/>
  <c r="E202" i="17"/>
  <c r="E191" i="17"/>
  <c r="S163" i="17"/>
  <c r="E200" i="17"/>
  <c r="E198" i="17"/>
  <c r="S164" i="17"/>
  <c r="E201" i="17"/>
  <c r="S161" i="17"/>
  <c r="E192" i="17"/>
  <c r="E199" i="17"/>
  <c r="E193" i="17"/>
  <c r="E203" i="17"/>
  <c r="E197" i="17"/>
  <c r="E204" i="17"/>
  <c r="E196" i="17"/>
  <c r="S165" i="17"/>
  <c r="S160" i="17"/>
  <c r="S167" i="17"/>
  <c r="S173" i="17"/>
  <c r="S169" i="17"/>
  <c r="E176" i="17"/>
  <c r="E182" i="17"/>
  <c r="E177" i="17"/>
  <c r="E189" i="17"/>
  <c r="E186" i="17"/>
  <c r="E185" i="17"/>
  <c r="E184" i="17"/>
  <c r="E183" i="17"/>
  <c r="E188" i="17"/>
  <c r="E180" i="17"/>
  <c r="E178" i="17"/>
  <c r="E190" i="17"/>
  <c r="E187" i="17"/>
  <c r="E181" i="17"/>
  <c r="E179" i="17"/>
  <c r="E660" i="20" l="1"/>
  <c r="H36" i="20"/>
  <c r="H35" i="20"/>
  <c r="H34" i="20"/>
  <c r="H32" i="20"/>
  <c r="H31" i="20"/>
  <c r="R156" i="17"/>
  <c r="S157" i="17" s="1"/>
  <c r="R155" i="17"/>
  <c r="R154" i="17"/>
  <c r="R153" i="17"/>
  <c r="R152" i="17"/>
  <c r="R151" i="17"/>
  <c r="R150" i="17"/>
  <c r="R149" i="17"/>
  <c r="R148" i="17"/>
  <c r="R147" i="17"/>
  <c r="S148" i="17" s="1"/>
  <c r="R146" i="17"/>
  <c r="R145" i="17"/>
  <c r="R144" i="17"/>
  <c r="R143" i="17"/>
  <c r="R142" i="17"/>
  <c r="R141" i="17"/>
  <c r="R140" i="17"/>
  <c r="R139" i="17"/>
  <c r="R138" i="17"/>
  <c r="R137" i="17"/>
  <c r="R136" i="17"/>
  <c r="R135" i="17"/>
  <c r="R134" i="17"/>
  <c r="R133" i="17"/>
  <c r="S134" i="17" s="1"/>
  <c r="R132" i="17"/>
  <c r="R131" i="17"/>
  <c r="R130" i="17"/>
  <c r="R129" i="17"/>
  <c r="R128" i="17"/>
  <c r="R127" i="17"/>
  <c r="R126" i="17"/>
  <c r="R125" i="17"/>
  <c r="R124" i="17"/>
  <c r="R123" i="17"/>
  <c r="R122" i="17"/>
  <c r="R121" i="17"/>
  <c r="R120" i="17"/>
  <c r="R119" i="17"/>
  <c r="R118" i="17"/>
  <c r="R117" i="17"/>
  <c r="R116" i="17"/>
  <c r="R115" i="17"/>
  <c r="R114" i="17"/>
  <c r="R113" i="17"/>
  <c r="R112" i="17"/>
  <c r="R111" i="17"/>
  <c r="R110" i="17"/>
  <c r="R109" i="17"/>
  <c r="R108" i="17"/>
  <c r="R107" i="17"/>
  <c r="R106" i="17"/>
  <c r="R105" i="17"/>
  <c r="R104" i="17"/>
  <c r="R103" i="17"/>
  <c r="R102" i="17"/>
  <c r="R101" i="17"/>
  <c r="R100" i="17"/>
  <c r="R99" i="17"/>
  <c r="R98" i="17"/>
  <c r="R97" i="17"/>
  <c r="R96" i="17"/>
  <c r="R95" i="17"/>
  <c r="R94" i="17"/>
  <c r="R93" i="17"/>
  <c r="R92" i="17"/>
  <c r="R91" i="17"/>
  <c r="R90" i="17"/>
  <c r="R89" i="17"/>
  <c r="R88" i="17"/>
  <c r="R87" i="17"/>
  <c r="R86" i="17"/>
  <c r="R85" i="17"/>
  <c r="R84" i="17"/>
  <c r="R83" i="17"/>
  <c r="R82" i="17"/>
  <c r="R81" i="17"/>
  <c r="R80" i="17"/>
  <c r="R79" i="17"/>
  <c r="R78" i="17"/>
  <c r="R77" i="17"/>
  <c r="R76" i="17"/>
  <c r="R75" i="17"/>
  <c r="R74" i="17"/>
  <c r="R73" i="17"/>
  <c r="R72" i="17"/>
  <c r="R71" i="17"/>
  <c r="R70" i="17"/>
  <c r="R69" i="17"/>
  <c r="R68" i="17"/>
  <c r="R67" i="17"/>
  <c r="R66" i="17"/>
  <c r="R65" i="17"/>
  <c r="R64" i="17"/>
  <c r="R63" i="17"/>
  <c r="R62" i="17"/>
  <c r="R61" i="17"/>
  <c r="R60" i="17"/>
  <c r="R59" i="17"/>
  <c r="R58" i="17"/>
  <c r="R57" i="17"/>
  <c r="R56" i="17"/>
  <c r="R55" i="17"/>
  <c r="R54" i="17"/>
  <c r="S55" i="17" s="1"/>
  <c r="R53" i="17"/>
  <c r="R52" i="17"/>
  <c r="R51" i="17"/>
  <c r="R50" i="17"/>
  <c r="R49" i="17"/>
  <c r="R48" i="17"/>
  <c r="R47" i="17"/>
  <c r="R46" i="17"/>
  <c r="R45" i="17"/>
  <c r="R44" i="17"/>
  <c r="R43" i="17"/>
  <c r="R42" i="17"/>
  <c r="R41" i="17"/>
  <c r="R40" i="17"/>
  <c r="R39" i="17"/>
  <c r="R38" i="17"/>
  <c r="R37" i="17"/>
  <c r="S38" i="17" s="1"/>
  <c r="R36" i="17"/>
  <c r="S37" i="17" s="1"/>
  <c r="R35" i="17"/>
  <c r="R34" i="17"/>
  <c r="R33" i="17"/>
  <c r="R32" i="17"/>
  <c r="R31" i="17"/>
  <c r="R30" i="17"/>
  <c r="R29" i="17"/>
  <c r="R28" i="17"/>
  <c r="R27" i="17"/>
  <c r="R26" i="17"/>
  <c r="R25" i="17"/>
  <c r="R24" i="17"/>
  <c r="R23" i="17"/>
  <c r="R22" i="17"/>
  <c r="R21" i="17"/>
  <c r="R20" i="17"/>
  <c r="R19" i="17"/>
  <c r="R18" i="17"/>
  <c r="R17" i="17"/>
  <c r="R16" i="17"/>
  <c r="R15" i="17"/>
  <c r="R14" i="17"/>
  <c r="R13" i="17"/>
  <c r="R12" i="17"/>
  <c r="R11" i="17"/>
  <c r="R10" i="17"/>
  <c r="R9" i="17"/>
  <c r="R8" i="17"/>
  <c r="R7" i="17"/>
  <c r="R6" i="17"/>
  <c r="R5" i="17"/>
  <c r="R4" i="17"/>
  <c r="R3" i="17"/>
  <c r="R2" i="17"/>
  <c r="S58" i="17" l="1"/>
  <c r="S59" i="17"/>
  <c r="S26" i="17"/>
  <c r="S90" i="17"/>
  <c r="S122" i="17"/>
  <c r="S44" i="17"/>
  <c r="S156" i="17"/>
  <c r="S64" i="17"/>
  <c r="S46" i="17"/>
  <c r="S142" i="17"/>
  <c r="S109" i="17"/>
  <c r="S28" i="17"/>
  <c r="S133" i="17"/>
  <c r="S8" i="17"/>
  <c r="S72" i="17"/>
  <c r="S57" i="17"/>
  <c r="S9" i="17"/>
  <c r="S121" i="17"/>
  <c r="S108" i="17"/>
  <c r="S31" i="17"/>
  <c r="S79" i="17"/>
  <c r="S11" i="17"/>
  <c r="S74" i="17"/>
  <c r="S138" i="17"/>
  <c r="S111" i="17"/>
  <c r="S47" i="17"/>
  <c r="S127" i="17"/>
  <c r="S107" i="17"/>
  <c r="S14" i="17"/>
  <c r="S45" i="17"/>
  <c r="S93" i="17"/>
  <c r="S125" i="17"/>
  <c r="S61" i="17"/>
  <c r="S32" i="17"/>
  <c r="S112" i="17"/>
  <c r="S33" i="17"/>
  <c r="S80" i="17"/>
  <c r="S48" i="17"/>
  <c r="S41" i="17"/>
  <c r="S73" i="17"/>
  <c r="S105" i="17"/>
  <c r="S96" i="17"/>
  <c r="S104" i="17"/>
  <c r="S13" i="17"/>
  <c r="S12" i="17"/>
  <c r="S92" i="17"/>
  <c r="S63" i="17"/>
  <c r="S150" i="17"/>
  <c r="S152" i="17"/>
  <c r="S137" i="17"/>
  <c r="S39" i="17"/>
  <c r="S87" i="17"/>
  <c r="S40" i="17"/>
  <c r="S153" i="17"/>
  <c r="S10" i="17"/>
  <c r="S106" i="17"/>
  <c r="S27" i="17"/>
  <c r="S43" i="17"/>
  <c r="S75" i="17"/>
  <c r="S91" i="17"/>
  <c r="S124" i="17"/>
  <c r="S16" i="17"/>
  <c r="S149" i="17"/>
  <c r="S135" i="17"/>
  <c r="S88" i="17"/>
  <c r="S71" i="17"/>
  <c r="S42" i="17"/>
  <c r="S77" i="17"/>
  <c r="S99" i="17"/>
  <c r="S116" i="17"/>
  <c r="S151" i="17"/>
  <c r="S120" i="17"/>
  <c r="S119" i="17"/>
  <c r="S24" i="17"/>
  <c r="S89" i="17"/>
  <c r="S62" i="17"/>
  <c r="S68" i="17"/>
  <c r="S132" i="17"/>
  <c r="S21" i="17"/>
  <c r="S69" i="17"/>
  <c r="S136" i="17"/>
  <c r="S56" i="17"/>
  <c r="S7" i="17"/>
  <c r="S154" i="17"/>
  <c r="S29" i="17"/>
  <c r="S123" i="17"/>
  <c r="S95" i="17"/>
  <c r="S52" i="17"/>
  <c r="S100" i="17"/>
  <c r="S60" i="17"/>
  <c r="S140" i="17"/>
  <c r="S65" i="17"/>
  <c r="S81" i="17"/>
  <c r="S97" i="17"/>
  <c r="S113" i="17"/>
  <c r="S84" i="17"/>
  <c r="S5" i="17"/>
  <c r="S53" i="17"/>
  <c r="S117" i="17"/>
  <c r="S22" i="17"/>
  <c r="S54" i="17"/>
  <c r="S25" i="17"/>
  <c r="S139" i="17"/>
  <c r="S76" i="17"/>
  <c r="S30" i="17"/>
  <c r="S143" i="17"/>
  <c r="S128" i="17"/>
  <c r="S49" i="17"/>
  <c r="S18" i="17"/>
  <c r="S34" i="17"/>
  <c r="S144" i="17"/>
  <c r="S129" i="17"/>
  <c r="S19" i="17"/>
  <c r="S50" i="17"/>
  <c r="S82" i="17"/>
  <c r="S114" i="17"/>
  <c r="S130" i="17"/>
  <c r="S4" i="17"/>
  <c r="S20" i="17"/>
  <c r="S51" i="17"/>
  <c r="S67" i="17"/>
  <c r="S83" i="17"/>
  <c r="S115" i="17"/>
  <c r="S131" i="17"/>
  <c r="S3" i="17"/>
  <c r="S35" i="17"/>
  <c r="S66" i="17"/>
  <c r="S98" i="17"/>
  <c r="S146" i="17"/>
  <c r="S36" i="17"/>
  <c r="S145" i="17"/>
  <c r="S147" i="17"/>
  <c r="S70" i="17"/>
  <c r="S118" i="17"/>
  <c r="S155" i="17"/>
  <c r="S15" i="17"/>
  <c r="S94" i="17"/>
  <c r="S110" i="17"/>
  <c r="S126" i="17"/>
  <c r="S141" i="17"/>
  <c r="S101" i="17"/>
  <c r="S102" i="17"/>
  <c r="S6" i="17"/>
  <c r="S85" i="17"/>
  <c r="S78" i="17"/>
  <c r="S17" i="17"/>
  <c r="S103" i="17"/>
  <c r="S23" i="17"/>
  <c r="S86" i="17"/>
</calcChain>
</file>

<file path=xl/sharedStrings.xml><?xml version="1.0" encoding="utf-8"?>
<sst xmlns="http://schemas.openxmlformats.org/spreadsheetml/2006/main" count="479" uniqueCount="182">
  <si>
    <t>WPM</t>
  </si>
  <si>
    <t>Rank</t>
  </si>
  <si>
    <t>練習回数</t>
    <rPh sb="0" eb="2">
      <t>レンシュウ</t>
    </rPh>
    <rPh sb="2" eb="4">
      <t>カイスウ</t>
    </rPh>
    <phoneticPr fontId="5"/>
  </si>
  <si>
    <t>速度(wpm)</t>
    <rPh sb="0" eb="2">
      <t>ソクド</t>
    </rPh>
    <phoneticPr fontId="5"/>
  </si>
  <si>
    <t>date</t>
    <phoneticPr fontId="5"/>
  </si>
  <si>
    <t>speed</t>
    <phoneticPr fontId="5"/>
  </si>
  <si>
    <t>count</t>
    <phoneticPr fontId="5"/>
  </si>
  <si>
    <t>new_flag</t>
    <phoneticPr fontId="5"/>
  </si>
  <si>
    <t>max</t>
    <phoneticPr fontId="1"/>
  </si>
  <si>
    <t>Accuracy</t>
    <phoneticPr fontId="1"/>
  </si>
  <si>
    <t>Max</t>
    <phoneticPr fontId="1"/>
  </si>
  <si>
    <t>Min</t>
    <phoneticPr fontId="1"/>
  </si>
  <si>
    <t>Speed</t>
    <phoneticPr fontId="1"/>
  </si>
  <si>
    <t>over 98%</t>
    <phoneticPr fontId="1"/>
  </si>
  <si>
    <t>over 99%</t>
    <phoneticPr fontId="1"/>
  </si>
  <si>
    <t>Correl</t>
    <phoneticPr fontId="1"/>
  </si>
  <si>
    <t>98-99.99%</t>
    <phoneticPr fontId="1"/>
  </si>
  <si>
    <t>99-99.99%</t>
    <phoneticPr fontId="1"/>
  </si>
  <si>
    <t>98-98.99%</t>
    <phoneticPr fontId="1"/>
  </si>
  <si>
    <t>Mega_max</t>
    <phoneticPr fontId="1"/>
  </si>
  <si>
    <t>SkillLevel</t>
    <phoneticPr fontId="1"/>
  </si>
  <si>
    <t>-</t>
    <phoneticPr fontId="1"/>
  </si>
  <si>
    <t>日付</t>
    <rPh sb="0" eb="2">
      <t>ヒヅケ</t>
    </rPh>
    <phoneticPr fontId="1"/>
  </si>
  <si>
    <t>ノーミス達成数</t>
    <rPh sb="4" eb="6">
      <t>タッセイ</t>
    </rPh>
    <rPh sb="6" eb="7">
      <t>カズ</t>
    </rPh>
    <phoneticPr fontId="1"/>
  </si>
  <si>
    <t>Acc</t>
    <phoneticPr fontId="1"/>
  </si>
  <si>
    <t>99-100%</t>
    <phoneticPr fontId="1"/>
  </si>
  <si>
    <t>Race #</t>
  </si>
  <si>
    <t>Text ID</t>
  </si>
  <si>
    <t>Skill Level</t>
  </si>
  <si>
    <t>Accuracy</t>
  </si>
  <si>
    <t>Points</t>
  </si>
  <si>
    <t># Racers</t>
  </si>
  <si>
    <t>Date/Time (UTC)</t>
  </si>
  <si>
    <t>L3</t>
  </si>
  <si>
    <t>L5</t>
  </si>
  <si>
    <t>L6</t>
  </si>
  <si>
    <t>Last 10</t>
    <phoneticPr fontId="1"/>
  </si>
  <si>
    <t>CPM</t>
    <phoneticPr fontId="1"/>
  </si>
  <si>
    <t>CPM_last10</t>
    <phoneticPr fontId="1"/>
  </si>
  <si>
    <t>ID</t>
    <phoneticPr fontId="1"/>
  </si>
  <si>
    <t>text</t>
    <phoneticPr fontId="1"/>
  </si>
  <si>
    <t>lines</t>
    <phoneticPr fontId="1"/>
  </si>
  <si>
    <t>speed</t>
    <phoneticPr fontId="1"/>
  </si>
  <si>
    <t>accuracy</t>
    <phoneticPr fontId="1"/>
  </si>
  <si>
    <t>date1</t>
    <phoneticPr fontId="1"/>
  </si>
  <si>
    <t>date2</t>
    <phoneticPr fontId="1"/>
  </si>
  <si>
    <t>flag</t>
    <phoneticPr fontId="1"/>
  </si>
  <si>
    <t>note</t>
    <phoneticPr fontId="1"/>
  </si>
  <si>
    <t>ס אַ בלוי ...</t>
    <phoneticPr fontId="1"/>
  </si>
  <si>
    <t>Megaracer</t>
    <phoneticPr fontId="1"/>
  </si>
  <si>
    <t>וווּ</t>
    <phoneticPr fontId="1"/>
  </si>
  <si>
    <t>אין די ענגליש ...</t>
    <phoneticPr fontId="1"/>
  </si>
  <si>
    <r>
      <t>Megaracer</t>
    </r>
    <r>
      <rPr>
        <sz val="11"/>
        <color theme="1"/>
        <rFont val="游ゴシック"/>
        <family val="2"/>
        <charset val="128"/>
      </rPr>
      <t>,Typemaster</t>
    </r>
    <phoneticPr fontId="1"/>
  </si>
  <si>
    <t>ייִדיש</t>
    <phoneticPr fontId="1"/>
  </si>
  <si>
    <t>פֿון קאַמפּאַזישאַנאַל קאַנסידעריישאַנז ...</t>
    <phoneticPr fontId="1"/>
  </si>
  <si>
    <t>די צעלאָזן מאָזזאַרעללאַ ...</t>
    <phoneticPr fontId="1"/>
  </si>
  <si>
    <t>זיי זאָגן אַז רעכט ...</t>
    <phoneticPr fontId="1"/>
  </si>
  <si>
    <t>'אַקשלי</t>
    <phoneticPr fontId="1"/>
  </si>
  <si>
    <t>מיר מעגן קריכן אַרייַן ...</t>
    <phoneticPr fontId="1"/>
  </si>
  <si>
    <t>פאַרקערט צו די ...</t>
    <phoneticPr fontId="1"/>
  </si>
  <si>
    <t>דער עמעס פון ...</t>
    <phoneticPr fontId="1"/>
  </si>
  <si>
    <t>וווּ, פּרוּווט</t>
    <phoneticPr fontId="1"/>
  </si>
  <si>
    <t>מיר גיין וואַיטינג ...</t>
    <phoneticPr fontId="1"/>
  </si>
  <si>
    <t>די שאַנסן זענען ...</t>
    <phoneticPr fontId="1"/>
  </si>
  <si>
    <t>ווען מיר פאַרשטיין ...</t>
    <phoneticPr fontId="1"/>
  </si>
  <si>
    <t>ניט ענלעך די ...</t>
    <phoneticPr fontId="1"/>
  </si>
  <si>
    <t>עס איז קיין גשמיות ...</t>
    <phoneticPr fontId="1"/>
  </si>
  <si>
    <t>די סונער דיין קידס ...</t>
    <phoneticPr fontId="1"/>
  </si>
  <si>
    <t>איך בעעמעס גלויבן ...</t>
    <phoneticPr fontId="1"/>
  </si>
  <si>
    <t>space after ,</t>
    <phoneticPr fontId="1"/>
  </si>
  <si>
    <t>נאָך באַזייטינונג פֿון די ...</t>
    <phoneticPr fontId="1"/>
  </si>
  <si>
    <t>גאַרדענערס וויסן ווי ...</t>
    <phoneticPr fontId="1"/>
  </si>
  <si>
    <t>איז עס סוויטער ...</t>
    <phoneticPr fontId="1"/>
  </si>
  <si>
    <t>פילע מענטשן באַגרענעצן ...</t>
    <phoneticPr fontId="1"/>
  </si>
  <si>
    <t>אָבער אויב אין ...</t>
    <phoneticPr fontId="1"/>
  </si>
  <si>
    <t>א פאַנאַטיקער מייט ...</t>
    <phoneticPr fontId="1"/>
  </si>
  <si>
    <t>עס איז געווען ...</t>
    <phoneticPr fontId="1"/>
  </si>
  <si>
    <t>די ציל פון די ...</t>
    <phoneticPr fontId="1"/>
  </si>
  <si>
    <t>ווען בעטי און בילי ...</t>
    <phoneticPr fontId="1"/>
  </si>
  <si>
    <r>
      <rPr>
        <sz val="11"/>
        <color theme="1"/>
        <rFont val="Arial"/>
        <family val="2"/>
      </rPr>
      <t>25-</t>
    </r>
    <r>
      <rPr>
        <sz val="11"/>
        <color theme="1"/>
        <rFont val="Arial"/>
        <family val="2"/>
        <charset val="177"/>
      </rPr>
      <t>פונט</t>
    </r>
    <phoneticPr fontId="1"/>
  </si>
  <si>
    <t>צו עטלעכע, די רולז ...</t>
    <phoneticPr fontId="1"/>
  </si>
  <si>
    <t>כל נינדזשאַ זענען ...</t>
    <phoneticPr fontId="1"/>
  </si>
  <si>
    <t>דער געדאַנק פון ...</t>
    <phoneticPr fontId="1"/>
  </si>
  <si>
    <t>מיר מייט אָנהייבן ...</t>
    <phoneticPr fontId="1"/>
  </si>
  <si>
    <t>דזשייַ נייע זיך ...</t>
    <phoneticPr fontId="1"/>
  </si>
  <si>
    <t>איך וויסן אַז דער ...</t>
    <phoneticPr fontId="1"/>
  </si>
  <si>
    <t>אַנשטאָט הירינג וואָרקערס ...</t>
    <phoneticPr fontId="1"/>
  </si>
  <si>
    <t>1937 / 1980</t>
    <phoneticPr fontId="1"/>
  </si>
  <si>
    <t>אַלץ מיר האַלטן ...</t>
    <phoneticPr fontId="1"/>
  </si>
  <si>
    <t>האַלטן דעם: איז ...</t>
    <phoneticPr fontId="1"/>
  </si>
  <si>
    <t>יעדער מעלאָכע און ...</t>
    <phoneticPr fontId="1"/>
  </si>
  <si>
    <t>קאַנוועקשאַן אויך פּלייַס ...</t>
    <phoneticPr fontId="1"/>
  </si>
  <si>
    <t>די צייט האט אַריין ...</t>
    <phoneticPr fontId="1"/>
  </si>
  <si>
    <t>עס זענען נאָך ...</t>
    <phoneticPr fontId="1"/>
  </si>
  <si>
    <t>אין אַלגעמיין, פילע ...</t>
    <phoneticPr fontId="1"/>
  </si>
  <si>
    <t>ראַדיאַציע קען זיין ...</t>
    <phoneticPr fontId="1"/>
  </si>
  <si>
    <t>דריי ענדערונגען פאַלן ...</t>
    <phoneticPr fontId="1"/>
  </si>
  <si>
    <t>ער איז געווען ...</t>
    <phoneticPr fontId="1"/>
  </si>
  <si>
    <t>מיר זענען פּלייינג ...</t>
    <phoneticPr fontId="1"/>
  </si>
  <si>
    <t>mega</t>
    <phoneticPr fontId="1"/>
  </si>
  <si>
    <t>all</t>
    <phoneticPr fontId="1"/>
  </si>
  <si>
    <t>text bests</t>
    <phoneticPr fontId="1"/>
  </si>
  <si>
    <r>
      <t>completed text</t>
    </r>
    <r>
      <rPr>
        <sz val="11"/>
        <color rgb="FF555555"/>
        <rFont val="ＭＳ Ｐゴシック"/>
        <family val="2"/>
        <charset val="128"/>
      </rPr>
      <t>s</t>
    </r>
    <phoneticPr fontId="1"/>
  </si>
  <si>
    <t>number of texts</t>
    <phoneticPr fontId="1"/>
  </si>
  <si>
    <t>לויט ...</t>
    <phoneticPr fontId="1"/>
  </si>
  <si>
    <t>Typemaster</t>
  </si>
  <si>
    <t>אַז ס ...</t>
    <phoneticPr fontId="1"/>
  </si>
  <si>
    <t>די פּראָבלעם ...</t>
    <phoneticPr fontId="1"/>
  </si>
  <si>
    <t>איר'ווע ...</t>
    <phoneticPr fontId="1"/>
  </si>
  <si>
    <t>א קאָמפּיוטער ...</t>
    <phoneticPr fontId="1"/>
  </si>
  <si>
    <t>און איך ...</t>
    <phoneticPr fontId="1"/>
  </si>
  <si>
    <t>ניט קיין ...</t>
    <phoneticPr fontId="1"/>
  </si>
  <si>
    <t>ערגאָנאָמיקס ...</t>
    <phoneticPr fontId="1"/>
  </si>
  <si>
    <t>איר קען ...</t>
    <phoneticPr fontId="1"/>
  </si>
  <si>
    <t>דער אָנהייבער ...</t>
    <phoneticPr fontId="1"/>
  </si>
  <si>
    <t>איך טאָן ...</t>
    <phoneticPr fontId="1"/>
  </si>
  <si>
    <t>הערן, ...</t>
    <phoneticPr fontId="1"/>
  </si>
  <si>
    <t>נו, עס ...</t>
    <phoneticPr fontId="1"/>
  </si>
  <si>
    <t>מענטשן ...</t>
    <phoneticPr fontId="1"/>
  </si>
  <si>
    <t>ספעיס ...</t>
    <phoneticPr fontId="1"/>
  </si>
  <si>
    <t>אויב איך ...</t>
    <phoneticPr fontId="1"/>
  </si>
  <si>
    <t>איך ווענט ...</t>
    <phoneticPr fontId="1"/>
  </si>
  <si>
    <t>וואָס וועגן ...</t>
    <phoneticPr fontId="1"/>
  </si>
  <si>
    <t>בימז ...</t>
    <phoneticPr fontId="1"/>
  </si>
  <si>
    <t>C</t>
  </si>
  <si>
    <t>צי איר'רע ...</t>
    <phoneticPr fontId="1"/>
  </si>
  <si>
    <t>איך ...</t>
    <phoneticPr fontId="1"/>
  </si>
  <si>
    <t>מייַן ...</t>
    <phoneticPr fontId="1"/>
  </si>
  <si>
    <t>פּאָפּולאַריטעט ...</t>
    <phoneticPr fontId="1"/>
  </si>
  <si>
    <t>איצה האָב ...</t>
    <phoneticPr fontId="1"/>
  </si>
  <si>
    <t>ווען איר זענט ...</t>
    <phoneticPr fontId="1"/>
  </si>
  <si>
    <t>קוואַליטעט ...</t>
    <phoneticPr fontId="1"/>
  </si>
  <si>
    <t>זאָל מיר ...</t>
    <phoneticPr fontId="1"/>
  </si>
  <si>
    <t>א גלאָאָמינג ...</t>
    <phoneticPr fontId="1"/>
  </si>
  <si>
    <t>וור איר איז ...</t>
    <phoneticPr fontId="1"/>
  </si>
  <si>
    <t>זי ס ...</t>
    <phoneticPr fontId="1"/>
  </si>
  <si>
    <t>אָבער, ...</t>
    <phoneticPr fontId="1"/>
  </si>
  <si>
    <t>טהירדלי ...</t>
    <phoneticPr fontId="1"/>
  </si>
  <si>
    <t>דער ביישפּיל ...</t>
    <phoneticPr fontId="1"/>
  </si>
  <si>
    <t>ווי אויב ...</t>
    <phoneticPr fontId="1"/>
  </si>
  <si>
    <t>קאַנוועקשאַן ...</t>
    <phoneticPr fontId="1"/>
  </si>
  <si>
    <t>טרעטן ...</t>
    <phoneticPr fontId="1"/>
  </si>
  <si>
    <t>איך ביי ...</t>
    <phoneticPr fontId="1"/>
  </si>
  <si>
    <t>די בלויז ...</t>
    <phoneticPr fontId="1"/>
  </si>
  <si>
    <t>פילע ריווערז ...</t>
    <phoneticPr fontId="1"/>
  </si>
  <si>
    <t>די וועלט ...</t>
    <phoneticPr fontId="1"/>
  </si>
  <si>
    <t>1970 / 1980</t>
    <phoneticPr fontId="1"/>
  </si>
  <si>
    <t>עטלעכע ...</t>
    <phoneticPr fontId="1"/>
  </si>
  <si>
    <t>אויב ...</t>
    <phoneticPr fontId="1"/>
  </si>
  <si>
    <t>ימאַגינע ...</t>
    <phoneticPr fontId="1"/>
  </si>
  <si>
    <t>אויף כּדי ...</t>
    <phoneticPr fontId="1"/>
  </si>
  <si>
    <t>כּדי</t>
    <phoneticPr fontId="1"/>
  </si>
  <si>
    <t>ווייל ...</t>
    <phoneticPr fontId="1"/>
  </si>
  <si>
    <t>עס טערנד ...</t>
    <phoneticPr fontId="1"/>
  </si>
  <si>
    <t>כאַפּן ...</t>
    <phoneticPr fontId="1"/>
  </si>
  <si>
    <t>די לעצט ...</t>
    <phoneticPr fontId="1"/>
  </si>
  <si>
    <t>יאָ, איר ...</t>
    <phoneticPr fontId="1"/>
  </si>
  <si>
    <t>טיס אָבער ...</t>
    <phoneticPr fontId="1"/>
  </si>
  <si>
    <t>וואָס זאָל ...</t>
    <phoneticPr fontId="1"/>
  </si>
  <si>
    <t>אונטער ...</t>
    <phoneticPr fontId="1"/>
  </si>
  <si>
    <t>טאָפּל, ...</t>
    <phoneticPr fontId="1"/>
  </si>
  <si>
    <t>סופּערמאַרק ...</t>
    <phoneticPr fontId="1"/>
  </si>
  <si>
    <t>היר האָט ...</t>
    <phoneticPr fontId="1"/>
  </si>
  <si>
    <t>מיט די ...</t>
    <phoneticPr fontId="1"/>
  </si>
  <si>
    <t>צוויי ...</t>
    <phoneticPr fontId="1"/>
  </si>
  <si>
    <t>טייפּינג ...</t>
    <phoneticPr fontId="1"/>
  </si>
  <si>
    <t>א ריז ...</t>
    <phoneticPr fontId="1"/>
  </si>
  <si>
    <t>אין מאי 1980, ...</t>
    <phoneticPr fontId="1"/>
  </si>
  <si>
    <t>מיר'ייע ...</t>
    <phoneticPr fontId="1"/>
  </si>
  <si>
    <t>אַלעמען ...</t>
    <phoneticPr fontId="1"/>
  </si>
  <si>
    <t>אין דער ...</t>
    <phoneticPr fontId="1"/>
  </si>
  <si>
    <t>מייַן נאָמען ...</t>
    <phoneticPr fontId="1"/>
  </si>
  <si>
    <t>אין די ...</t>
    <phoneticPr fontId="1"/>
  </si>
  <si>
    <t>וואָס ...</t>
    <phoneticPr fontId="1"/>
  </si>
  <si>
    <t>צא אָפט ...</t>
    <phoneticPr fontId="1"/>
  </si>
  <si>
    <t>מיר זענען ...</t>
    <phoneticPr fontId="1"/>
  </si>
  <si>
    <t>איך'ד ...</t>
    <phoneticPr fontId="1"/>
  </si>
  <si>
    <t>ווען ...</t>
    <phoneticPr fontId="1"/>
  </si>
  <si>
    <t>ווען מיר ...</t>
    <phoneticPr fontId="1"/>
  </si>
  <si>
    <t>שאָלעס ...</t>
    <phoneticPr fontId="1"/>
  </si>
  <si>
    <t>Mega_flag</t>
    <phoneticPr fontId="1"/>
  </si>
  <si>
    <t>wpm_Maxifs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</si>
</sst>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0.00_ "/>
    <numFmt numFmtId="177" formatCode="0.0%"/>
    <numFmt numFmtId="180" formatCode="0.000_ "/>
    <numFmt numFmtId="183" formatCode="0_ "/>
    <numFmt numFmtId="184" formatCode="0.0_ "/>
  </numFmts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2"/>
      <charset val="128"/>
    </font>
    <font>
      <sz val="6"/>
      <name val="ＭＳ 明朝"/>
      <family val="2"/>
      <charset val="128"/>
    </font>
    <font>
      <sz val="9"/>
      <color theme="1"/>
      <name val="ＭＳ 明朝"/>
      <family val="1"/>
      <charset val="128"/>
    </font>
    <font>
      <sz val="11"/>
      <color rgb="FFFF0000"/>
      <name val="游ゴシック"/>
      <family val="2"/>
      <charset val="128"/>
      <scheme val="minor"/>
    </font>
    <font>
      <sz val="11"/>
      <color theme="1"/>
      <name val="Malgun Gothic"/>
      <family val="2"/>
      <charset val="129"/>
    </font>
    <font>
      <sz val="11"/>
      <color theme="1"/>
      <name val="Arial"/>
      <family val="2"/>
    </font>
    <font>
      <sz val="11"/>
      <color rgb="FF555555"/>
      <name val="Arial"/>
      <family val="2"/>
      <charset val="129"/>
    </font>
    <font>
      <sz val="11"/>
      <color theme="1"/>
      <name val="游ゴシック"/>
      <family val="3"/>
      <charset val="128"/>
      <scheme val="minor"/>
    </font>
    <font>
      <sz val="11"/>
      <color theme="1"/>
      <name val="Arial"/>
      <family val="2"/>
      <charset val="177"/>
    </font>
    <font>
      <sz val="11"/>
      <color theme="1"/>
      <name val="游ゴシック"/>
      <family val="2"/>
      <charset val="128"/>
    </font>
    <font>
      <sz val="11"/>
      <color theme="1"/>
      <name val="Malgun Gothic"/>
      <family val="3"/>
      <charset val="129"/>
    </font>
    <font>
      <sz val="11"/>
      <color rgb="FF555555"/>
      <name val="ＭＳ Ｐゴシック"/>
      <family val="2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>
      <alignment vertical="center"/>
    </xf>
    <xf numFmtId="0" fontId="2" fillId="0" borderId="0"/>
    <xf numFmtId="0" fontId="4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1" applyFont="1"/>
    <xf numFmtId="176" fontId="3" fillId="0" borderId="0" xfId="1" applyNumberFormat="1" applyFont="1"/>
    <xf numFmtId="177" fontId="3" fillId="0" borderId="0" xfId="1" applyNumberFormat="1" applyFont="1"/>
    <xf numFmtId="14" fontId="3" fillId="0" borderId="0" xfId="1" applyNumberFormat="1" applyFont="1"/>
    <xf numFmtId="10" fontId="3" fillId="0" borderId="0" xfId="1" applyNumberFormat="1" applyFont="1"/>
    <xf numFmtId="0" fontId="4" fillId="0" borderId="0" xfId="2">
      <alignment vertical="center"/>
    </xf>
    <xf numFmtId="176" fontId="4" fillId="0" borderId="0" xfId="2" applyNumberFormat="1">
      <alignment vertical="center"/>
    </xf>
    <xf numFmtId="10" fontId="4" fillId="0" borderId="0" xfId="2" applyNumberFormat="1">
      <alignment vertical="center"/>
    </xf>
    <xf numFmtId="0" fontId="6" fillId="0" borderId="0" xfId="2" applyFont="1">
      <alignment vertical="center"/>
    </xf>
    <xf numFmtId="14" fontId="0" fillId="0" borderId="0" xfId="0" applyNumberFormat="1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83" fontId="0" fillId="0" borderId="0" xfId="0" applyNumberFormat="1">
      <alignment vertical="center"/>
    </xf>
    <xf numFmtId="180" fontId="0" fillId="0" borderId="0" xfId="0" applyNumberFormat="1">
      <alignment vertical="center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184" fontId="11" fillId="2" borderId="0" xfId="0" applyNumberFormat="1" applyFont="1" applyFill="1">
      <alignment vertical="center"/>
    </xf>
    <xf numFmtId="176" fontId="0" fillId="2" borderId="0" xfId="0" applyNumberFormat="1" applyFill="1">
      <alignment vertical="center"/>
    </xf>
    <xf numFmtId="184" fontId="0" fillId="2" borderId="0" xfId="0" applyNumberFormat="1" applyFill="1">
      <alignment vertical="center"/>
    </xf>
    <xf numFmtId="14" fontId="0" fillId="2" borderId="0" xfId="0" applyNumberFormat="1" applyFill="1">
      <alignment vertical="center"/>
    </xf>
    <xf numFmtId="0" fontId="12" fillId="0" borderId="0" xfId="0" applyFont="1">
      <alignment vertical="center"/>
    </xf>
    <xf numFmtId="184" fontId="14" fillId="2" borderId="0" xfId="0" applyNumberFormat="1" applyFont="1" applyFill="1">
      <alignment vertical="center"/>
    </xf>
    <xf numFmtId="0" fontId="9" fillId="0" borderId="0" xfId="0" quotePrefix="1" applyFont="1">
      <alignment vertical="center"/>
    </xf>
    <xf numFmtId="176" fontId="7" fillId="2" borderId="0" xfId="0" applyNumberFormat="1" applyFont="1" applyFill="1">
      <alignment vertical="center"/>
    </xf>
    <xf numFmtId="0" fontId="0" fillId="2" borderId="0" xfId="0" applyFill="1">
      <alignment vertical="center"/>
    </xf>
  </cellXfs>
  <cellStyles count="3">
    <cellStyle name="標準" xfId="0" builtinId="0"/>
    <cellStyle name="標準 2" xfId="1" xr:uid="{E0391A40-824F-4B21-83E5-8500ED7FDC0B}"/>
    <cellStyle name="標準 3" xfId="2" xr:uid="{CE0C9465-00FB-4D28-9BDD-B04E6A58F0E4}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Graph_Speed!$B$1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Graph_Speed!$A$2:$A$174</c:f>
              <c:numCache>
                <c:formatCode>General</c:formatCode>
                <c:ptCount val="173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</c:numCache>
            </c:numRef>
          </c:xVal>
          <c:yVal>
            <c:numRef>
              <c:f>Graph_Speed!$B$2:$B$174</c:f>
              <c:numCache>
                <c:formatCode>0.00_ </c:formatCode>
                <c:ptCount val="173"/>
                <c:pt idx="0">
                  <c:v>69.561416625976506</c:v>
                </c:pt>
                <c:pt idx="1">
                  <c:v>71.332313537597599</c:v>
                </c:pt>
                <c:pt idx="2">
                  <c:v>68.408142089843693</c:v>
                </c:pt>
                <c:pt idx="3">
                  <c:v>81.263320922851506</c:v>
                </c:pt>
                <c:pt idx="4">
                  <c:v>76.589050292968693</c:v>
                </c:pt>
                <c:pt idx="5">
                  <c:v>89.026473999023395</c:v>
                </c:pt>
                <c:pt idx="6">
                  <c:v>75.675674438476506</c:v>
                </c:pt>
                <c:pt idx="7">
                  <c:v>72.456398010253906</c:v>
                </c:pt>
                <c:pt idx="8">
                  <c:v>78.756378173828097</c:v>
                </c:pt>
                <c:pt idx="9">
                  <c:v>74.5968017578125</c:v>
                </c:pt>
                <c:pt idx="10">
                  <c:v>79.463661193847599</c:v>
                </c:pt>
                <c:pt idx="11">
                  <c:v>82.822982788085895</c:v>
                </c:pt>
                <c:pt idx="12">
                  <c:v>81.930549621582003</c:v>
                </c:pt>
                <c:pt idx="13">
                  <c:v>82.869705200195298</c:v>
                </c:pt>
                <c:pt idx="14">
                  <c:v>79.8895263671875</c:v>
                </c:pt>
                <c:pt idx="15">
                  <c:v>82.620666503906193</c:v>
                </c:pt>
                <c:pt idx="16">
                  <c:v>76.886077880859304</c:v>
                </c:pt>
                <c:pt idx="17">
                  <c:v>81.725723266601506</c:v>
                </c:pt>
                <c:pt idx="18">
                  <c:v>84.13671875</c:v>
                </c:pt>
                <c:pt idx="19">
                  <c:v>78.184387207031193</c:v>
                </c:pt>
                <c:pt idx="20">
                  <c:v>91.739219665527301</c:v>
                </c:pt>
                <c:pt idx="21">
                  <c:v>86.167724609375</c:v>
                </c:pt>
                <c:pt idx="22">
                  <c:v>86.189399719238196</c:v>
                </c:pt>
                <c:pt idx="23">
                  <c:v>85.030769348144503</c:v>
                </c:pt>
                <c:pt idx="24">
                  <c:v>87.259452819824205</c:v>
                </c:pt>
                <c:pt idx="25">
                  <c:v>75.054779052734304</c:v>
                </c:pt>
                <c:pt idx="26">
                  <c:v>77.891952514648395</c:v>
                </c:pt>
                <c:pt idx="27">
                  <c:v>87.525619506835895</c:v>
                </c:pt>
                <c:pt idx="28">
                  <c:v>81.176750183105398</c:v>
                </c:pt>
                <c:pt idx="29">
                  <c:v>79.139892578125</c:v>
                </c:pt>
                <c:pt idx="30">
                  <c:v>81.913734436035099</c:v>
                </c:pt>
                <c:pt idx="31">
                  <c:v>80.106529235839801</c:v>
                </c:pt>
                <c:pt idx="32">
                  <c:v>82.053810119628906</c:v>
                </c:pt>
                <c:pt idx="33">
                  <c:v>89.486030578613196</c:v>
                </c:pt>
                <c:pt idx="34">
                  <c:v>84.362457275390597</c:v>
                </c:pt>
                <c:pt idx="35">
                  <c:v>84.957084655761705</c:v>
                </c:pt>
                <c:pt idx="36">
                  <c:v>68.463302612304602</c:v>
                </c:pt>
                <c:pt idx="37">
                  <c:v>83.525985717773395</c:v>
                </c:pt>
                <c:pt idx="38">
                  <c:v>80.868667602539006</c:v>
                </c:pt>
                <c:pt idx="39">
                  <c:v>89.827316284179602</c:v>
                </c:pt>
                <c:pt idx="40">
                  <c:v>85.238739013671804</c:v>
                </c:pt>
                <c:pt idx="41">
                  <c:v>75.350242614746094</c:v>
                </c:pt>
                <c:pt idx="42">
                  <c:v>79.986946105957003</c:v>
                </c:pt>
                <c:pt idx="43">
                  <c:v>83.992767333984304</c:v>
                </c:pt>
                <c:pt idx="44">
                  <c:v>89.359649658203097</c:v>
                </c:pt>
                <c:pt idx="45">
                  <c:v>97.766410827636705</c:v>
                </c:pt>
                <c:pt idx="46">
                  <c:v>91.5765380859375</c:v>
                </c:pt>
                <c:pt idx="47">
                  <c:v>85.154266357421804</c:v>
                </c:pt>
                <c:pt idx="48">
                  <c:v>90.617134094238196</c:v>
                </c:pt>
                <c:pt idx="49">
                  <c:v>79.798515319824205</c:v>
                </c:pt>
                <c:pt idx="50">
                  <c:v>83.434394836425696</c:v>
                </c:pt>
                <c:pt idx="51">
                  <c:v>82.220436096191406</c:v>
                </c:pt>
                <c:pt idx="52">
                  <c:v>86.924354553222599</c:v>
                </c:pt>
                <c:pt idx="53">
                  <c:v>93.987373352050696</c:v>
                </c:pt>
                <c:pt idx="54">
                  <c:v>75.035842895507798</c:v>
                </c:pt>
                <c:pt idx="55">
                  <c:v>86.444435119628906</c:v>
                </c:pt>
                <c:pt idx="56">
                  <c:v>87.186424255371094</c:v>
                </c:pt>
                <c:pt idx="57">
                  <c:v>80.961456298828097</c:v>
                </c:pt>
                <c:pt idx="58">
                  <c:v>92.808952331542898</c:v>
                </c:pt>
                <c:pt idx="59">
                  <c:v>76.528343200683594</c:v>
                </c:pt>
                <c:pt idx="60">
                  <c:v>93.147750854492102</c:v>
                </c:pt>
                <c:pt idx="61">
                  <c:v>86.857215881347599</c:v>
                </c:pt>
                <c:pt idx="62">
                  <c:v>81.120826721191406</c:v>
                </c:pt>
                <c:pt idx="63">
                  <c:v>82.967559814453097</c:v>
                </c:pt>
                <c:pt idx="64">
                  <c:v>76.291648864746094</c:v>
                </c:pt>
                <c:pt idx="65">
                  <c:v>77.475143432617102</c:v>
                </c:pt>
                <c:pt idx="66">
                  <c:v>86.799674987792898</c:v>
                </c:pt>
                <c:pt idx="67">
                  <c:v>93.473007202148395</c:v>
                </c:pt>
                <c:pt idx="68">
                  <c:v>83.516990661621094</c:v>
                </c:pt>
                <c:pt idx="69">
                  <c:v>95.784408569335895</c:v>
                </c:pt>
                <c:pt idx="70">
                  <c:v>84.0830078125</c:v>
                </c:pt>
                <c:pt idx="71">
                  <c:v>81.335510253906193</c:v>
                </c:pt>
                <c:pt idx="72">
                  <c:v>83.759979248046804</c:v>
                </c:pt>
                <c:pt idx="73">
                  <c:v>88.391281127929602</c:v>
                </c:pt>
                <c:pt idx="74">
                  <c:v>90.067070007324205</c:v>
                </c:pt>
                <c:pt idx="75">
                  <c:v>91.310012817382798</c:v>
                </c:pt>
                <c:pt idx="76">
                  <c:v>78.169906616210895</c:v>
                </c:pt>
                <c:pt idx="77">
                  <c:v>86.328048706054602</c:v>
                </c:pt>
                <c:pt idx="78">
                  <c:v>82.460845947265597</c:v>
                </c:pt>
                <c:pt idx="79">
                  <c:v>78.894104003906193</c:v>
                </c:pt>
                <c:pt idx="80">
                  <c:v>84.906669616699205</c:v>
                </c:pt>
                <c:pt idx="81">
                  <c:v>82.358833312988196</c:v>
                </c:pt>
                <c:pt idx="82">
                  <c:v>89.008476257324205</c:v>
                </c:pt>
                <c:pt idx="83">
                  <c:v>83.461929321289006</c:v>
                </c:pt>
                <c:pt idx="84">
                  <c:v>90.655471801757798</c:v>
                </c:pt>
                <c:pt idx="85">
                  <c:v>78.597915649414006</c:v>
                </c:pt>
                <c:pt idx="86">
                  <c:v>93.994781494140597</c:v>
                </c:pt>
                <c:pt idx="87">
                  <c:v>81.736099243164006</c:v>
                </c:pt>
                <c:pt idx="88">
                  <c:v>86.096939086914006</c:v>
                </c:pt>
                <c:pt idx="89">
                  <c:v>91.637634277343693</c:v>
                </c:pt>
                <c:pt idx="90">
                  <c:v>94.417518615722599</c:v>
                </c:pt>
                <c:pt idx="91">
                  <c:v>81.128250122070298</c:v>
                </c:pt>
                <c:pt idx="92">
                  <c:v>92.438163757324205</c:v>
                </c:pt>
                <c:pt idx="93">
                  <c:v>83.737808227539006</c:v>
                </c:pt>
                <c:pt idx="94">
                  <c:v>74.561126708984304</c:v>
                </c:pt>
                <c:pt idx="95">
                  <c:v>81.146621704101506</c:v>
                </c:pt>
                <c:pt idx="96">
                  <c:v>87.229606628417898</c:v>
                </c:pt>
                <c:pt idx="97">
                  <c:v>78.567878723144503</c:v>
                </c:pt>
                <c:pt idx="98">
                  <c:v>88.434524536132798</c:v>
                </c:pt>
                <c:pt idx="99">
                  <c:v>75.856994628906193</c:v>
                </c:pt>
                <c:pt idx="100">
                  <c:v>76.047317504882798</c:v>
                </c:pt>
                <c:pt idx="101">
                  <c:v>71.936286926269503</c:v>
                </c:pt>
                <c:pt idx="102">
                  <c:v>94.702529907226506</c:v>
                </c:pt>
                <c:pt idx="103">
                  <c:v>76.504669189453097</c:v>
                </c:pt>
                <c:pt idx="104">
                  <c:v>86.543144226074205</c:v>
                </c:pt>
                <c:pt idx="105">
                  <c:v>78.051208496093693</c:v>
                </c:pt>
                <c:pt idx="106">
                  <c:v>91.126258850097599</c:v>
                </c:pt>
                <c:pt idx="107">
                  <c:v>88.941848754882798</c:v>
                </c:pt>
                <c:pt idx="108">
                  <c:v>83.507484436035099</c:v>
                </c:pt>
                <c:pt idx="109">
                  <c:v>96.605743408203097</c:v>
                </c:pt>
                <c:pt idx="110">
                  <c:v>88.572067260742102</c:v>
                </c:pt>
                <c:pt idx="111">
                  <c:v>84.612640380859304</c:v>
                </c:pt>
                <c:pt idx="112">
                  <c:v>91.463195800781193</c:v>
                </c:pt>
                <c:pt idx="113">
                  <c:v>90.718994140625</c:v>
                </c:pt>
                <c:pt idx="114">
                  <c:v>81.685638427734304</c:v>
                </c:pt>
                <c:pt idx="115">
                  <c:v>94.777893066406193</c:v>
                </c:pt>
                <c:pt idx="116">
                  <c:v>82.738014221191406</c:v>
                </c:pt>
                <c:pt idx="117">
                  <c:v>87.101806640625</c:v>
                </c:pt>
                <c:pt idx="118">
                  <c:v>90.733688354492102</c:v>
                </c:pt>
                <c:pt idx="119">
                  <c:v>81.741531372070298</c:v>
                </c:pt>
                <c:pt idx="120">
                  <c:v>102.369667053222</c:v>
                </c:pt>
                <c:pt idx="121">
                  <c:v>82.329460144042898</c:v>
                </c:pt>
                <c:pt idx="122">
                  <c:v>93.622390747070298</c:v>
                </c:pt>
                <c:pt idx="123">
                  <c:v>92.129417419433594</c:v>
                </c:pt>
                <c:pt idx="124">
                  <c:v>88.651756286621094</c:v>
                </c:pt>
                <c:pt idx="125">
                  <c:v>83.662559509277301</c:v>
                </c:pt>
                <c:pt idx="126">
                  <c:v>87.418251037597599</c:v>
                </c:pt>
                <c:pt idx="127">
                  <c:v>86.591522216796804</c:v>
                </c:pt>
                <c:pt idx="128">
                  <c:v>87.225090026855398</c:v>
                </c:pt>
                <c:pt idx="129">
                  <c:v>84.668670654296804</c:v>
                </c:pt>
                <c:pt idx="130">
                  <c:v>91.161605834960895</c:v>
                </c:pt>
                <c:pt idx="131">
                  <c:v>93.782997131347599</c:v>
                </c:pt>
                <c:pt idx="132">
                  <c:v>80.883377075195298</c:v>
                </c:pt>
                <c:pt idx="133">
                  <c:v>87.579879760742102</c:v>
                </c:pt>
                <c:pt idx="134">
                  <c:v>82.041931152343693</c:v>
                </c:pt>
                <c:pt idx="135">
                  <c:v>90.149604797363196</c:v>
                </c:pt>
                <c:pt idx="136">
                  <c:v>93.237594604492102</c:v>
                </c:pt>
                <c:pt idx="137">
                  <c:v>87.264335632324205</c:v>
                </c:pt>
                <c:pt idx="138">
                  <c:v>89.180740356445298</c:v>
                </c:pt>
                <c:pt idx="139">
                  <c:v>85.069175720214801</c:v>
                </c:pt>
                <c:pt idx="140">
                  <c:v>88.0850830078125</c:v>
                </c:pt>
                <c:pt idx="141">
                  <c:v>86.9205322265625</c:v>
                </c:pt>
                <c:pt idx="142">
                  <c:v>92.257492065429602</c:v>
                </c:pt>
                <c:pt idx="143">
                  <c:v>79.920700073242102</c:v>
                </c:pt>
                <c:pt idx="144">
                  <c:v>97.767997741699205</c:v>
                </c:pt>
                <c:pt idx="145">
                  <c:v>81.936416625976506</c:v>
                </c:pt>
                <c:pt idx="146">
                  <c:v>91.007583618164006</c:v>
                </c:pt>
                <c:pt idx="147">
                  <c:v>82.141311645507798</c:v>
                </c:pt>
                <c:pt idx="148">
                  <c:v>84.359214782714801</c:v>
                </c:pt>
                <c:pt idx="149">
                  <c:v>87.584213256835895</c:v>
                </c:pt>
                <c:pt idx="150">
                  <c:v>85.674308776855398</c:v>
                </c:pt>
                <c:pt idx="151">
                  <c:v>79.862518310546804</c:v>
                </c:pt>
                <c:pt idx="152">
                  <c:v>85.227272033691406</c:v>
                </c:pt>
                <c:pt idx="153">
                  <c:v>101.66520690917901</c:v>
                </c:pt>
                <c:pt idx="154">
                  <c:v>90.609237670898395</c:v>
                </c:pt>
                <c:pt idx="155">
                  <c:v>92.881484985351506</c:v>
                </c:pt>
                <c:pt idx="156">
                  <c:v>91.486213684082003</c:v>
                </c:pt>
                <c:pt idx="157">
                  <c:v>87.778564453125</c:v>
                </c:pt>
                <c:pt idx="158">
                  <c:v>88.169639587402301</c:v>
                </c:pt>
                <c:pt idx="159">
                  <c:v>79.955467224121094</c:v>
                </c:pt>
                <c:pt idx="160">
                  <c:v>85.540313720703097</c:v>
                </c:pt>
                <c:pt idx="161">
                  <c:v>88.375129699707003</c:v>
                </c:pt>
                <c:pt idx="162">
                  <c:v>89.031776428222599</c:v>
                </c:pt>
                <c:pt idx="163">
                  <c:v>92.725822448730398</c:v>
                </c:pt>
                <c:pt idx="164">
                  <c:v>92.758438110351506</c:v>
                </c:pt>
                <c:pt idx="165">
                  <c:v>91.0985107421875</c:v>
                </c:pt>
                <c:pt idx="166">
                  <c:v>95.978820800781193</c:v>
                </c:pt>
                <c:pt idx="167">
                  <c:v>93.347923278808594</c:v>
                </c:pt>
                <c:pt idx="168">
                  <c:v>83.202072143554602</c:v>
                </c:pt>
                <c:pt idx="169">
                  <c:v>89.360443115234304</c:v>
                </c:pt>
                <c:pt idx="170">
                  <c:v>80.260047912597599</c:v>
                </c:pt>
                <c:pt idx="171">
                  <c:v>93.117027282714801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85-4612-9747-9184C59817E4}"/>
            </c:ext>
          </c:extLst>
        </c:ser>
        <c:ser>
          <c:idx val="1"/>
          <c:order val="1"/>
          <c:tx>
            <c:v>速度幻</c:v>
          </c:tx>
          <c:spPr>
            <a:ln w="19050">
              <a:noFill/>
            </a:ln>
          </c:spPr>
          <c:marker>
            <c:symbol val="square"/>
            <c:size val="2"/>
          </c:marker>
          <c:xVal>
            <c:numRef>
              <c:f>Graph_Speed!$A$175:$A$184</c:f>
              <c:numCache>
                <c:formatCode>General</c:formatCode>
                <c:ptCount val="10"/>
              </c:numCache>
            </c:numRef>
          </c:xVal>
          <c:yVal>
            <c:numRef>
              <c:f>Graph_Speed!$B$175:$B$184</c:f>
              <c:numCache>
                <c:formatCode>General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FA3-4054-ACF2-95070408CB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172"/>
          <c:min val="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練習回数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113758208"/>
        <c:crosses val="autoZero"/>
        <c:crossBetween val="midCat"/>
        <c:majorUnit val="50"/>
      </c:valAx>
      <c:valAx>
        <c:axId val="113758208"/>
        <c:scaling>
          <c:orientation val="minMax"/>
          <c:max val="105"/>
          <c:min val="6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Graph_Speed!$B$1</c:f>
              <c:strCache>
                <c:ptCount val="1"/>
                <c:pt idx="0">
                  <c:v>速度(wpm)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Graph_Speed!$C$2:$C$174</c:f>
              <c:numCache>
                <c:formatCode>m/d/yyyy</c:formatCode>
                <c:ptCount val="173"/>
                <c:pt idx="0">
                  <c:v>45907.224336817133</c:v>
                </c:pt>
                <c:pt idx="1">
                  <c:v>45907.228766678243</c:v>
                </c:pt>
                <c:pt idx="2">
                  <c:v>45907.310032939815</c:v>
                </c:pt>
                <c:pt idx="3">
                  <c:v>45907.313837164351</c:v>
                </c:pt>
                <c:pt idx="4">
                  <c:v>45908.353447893518</c:v>
                </c:pt>
                <c:pt idx="5">
                  <c:v>45909.34274010417</c:v>
                </c:pt>
                <c:pt idx="6">
                  <c:v>45911.319559699077</c:v>
                </c:pt>
                <c:pt idx="7">
                  <c:v>45911.324733275462</c:v>
                </c:pt>
                <c:pt idx="8">
                  <c:v>45911.326038854168</c:v>
                </c:pt>
                <c:pt idx="9">
                  <c:v>45911.327418090281</c:v>
                </c:pt>
                <c:pt idx="10">
                  <c:v>45912.326234189815</c:v>
                </c:pt>
                <c:pt idx="11">
                  <c:v>45912.337209131947</c:v>
                </c:pt>
                <c:pt idx="12">
                  <c:v>45913.335558854167</c:v>
                </c:pt>
                <c:pt idx="13">
                  <c:v>45913.338717777777</c:v>
                </c:pt>
                <c:pt idx="14">
                  <c:v>45913.343476006943</c:v>
                </c:pt>
                <c:pt idx="15">
                  <c:v>45913.345729189816</c:v>
                </c:pt>
                <c:pt idx="16">
                  <c:v>45914.208944259262</c:v>
                </c:pt>
                <c:pt idx="17">
                  <c:v>45914.297108125</c:v>
                </c:pt>
                <c:pt idx="18">
                  <c:v>45914.298977060185</c:v>
                </c:pt>
                <c:pt idx="19">
                  <c:v>45914.303056307872</c:v>
                </c:pt>
                <c:pt idx="20">
                  <c:v>45915.218553993058</c:v>
                </c:pt>
                <c:pt idx="21">
                  <c:v>45915.222196273149</c:v>
                </c:pt>
                <c:pt idx="22">
                  <c:v>45915.230213819443</c:v>
                </c:pt>
                <c:pt idx="23">
                  <c:v>45915.304293506946</c:v>
                </c:pt>
                <c:pt idx="24">
                  <c:v>45915.309478923613</c:v>
                </c:pt>
                <c:pt idx="25">
                  <c:v>45915.313311527774</c:v>
                </c:pt>
                <c:pt idx="26">
                  <c:v>45916.327888657404</c:v>
                </c:pt>
                <c:pt idx="27">
                  <c:v>45916.341916805555</c:v>
                </c:pt>
                <c:pt idx="28">
                  <c:v>45916.343476504633</c:v>
                </c:pt>
                <c:pt idx="29">
                  <c:v>45917.316127175924</c:v>
                </c:pt>
                <c:pt idx="30">
                  <c:v>45917.318199618057</c:v>
                </c:pt>
                <c:pt idx="31">
                  <c:v>45917.324838587963</c:v>
                </c:pt>
                <c:pt idx="32">
                  <c:v>45917.3270515162</c:v>
                </c:pt>
                <c:pt idx="33">
                  <c:v>45918.350617280092</c:v>
                </c:pt>
                <c:pt idx="34">
                  <c:v>45918.35489023148</c:v>
                </c:pt>
                <c:pt idx="35">
                  <c:v>45918.35685261574</c:v>
                </c:pt>
                <c:pt idx="36">
                  <c:v>45918.360290532408</c:v>
                </c:pt>
                <c:pt idx="37">
                  <c:v>45919.328792349537</c:v>
                </c:pt>
                <c:pt idx="38">
                  <c:v>45919.333334340277</c:v>
                </c:pt>
                <c:pt idx="39">
                  <c:v>45919.335773240738</c:v>
                </c:pt>
                <c:pt idx="40">
                  <c:v>45919.338712152778</c:v>
                </c:pt>
                <c:pt idx="41">
                  <c:v>45919.34080740741</c:v>
                </c:pt>
                <c:pt idx="42">
                  <c:v>45919.344339976851</c:v>
                </c:pt>
                <c:pt idx="43">
                  <c:v>45920.210406805556</c:v>
                </c:pt>
                <c:pt idx="44">
                  <c:v>45920.212949884262</c:v>
                </c:pt>
                <c:pt idx="45">
                  <c:v>45920.214844097223</c:v>
                </c:pt>
                <c:pt idx="46">
                  <c:v>45920.217681898146</c:v>
                </c:pt>
                <c:pt idx="47">
                  <c:v>45920.220935358797</c:v>
                </c:pt>
                <c:pt idx="48">
                  <c:v>45920.223279166668</c:v>
                </c:pt>
                <c:pt idx="49">
                  <c:v>45920.297164108793</c:v>
                </c:pt>
                <c:pt idx="50">
                  <c:v>45920.298528032406</c:v>
                </c:pt>
                <c:pt idx="51">
                  <c:v>45920.301292638891</c:v>
                </c:pt>
                <c:pt idx="52">
                  <c:v>45920.304423113426</c:v>
                </c:pt>
                <c:pt idx="53">
                  <c:v>45920.305825648145</c:v>
                </c:pt>
                <c:pt idx="54">
                  <c:v>45920.308947210651</c:v>
                </c:pt>
                <c:pt idx="55">
                  <c:v>45920.311206296297</c:v>
                </c:pt>
                <c:pt idx="56">
                  <c:v>45921.188324814815</c:v>
                </c:pt>
                <c:pt idx="57">
                  <c:v>45921.191235914353</c:v>
                </c:pt>
                <c:pt idx="58">
                  <c:v>45921.203172453701</c:v>
                </c:pt>
                <c:pt idx="59">
                  <c:v>45921.276841909719</c:v>
                </c:pt>
                <c:pt idx="60">
                  <c:v>45921.279109664349</c:v>
                </c:pt>
                <c:pt idx="61">
                  <c:v>45921.281063495371</c:v>
                </c:pt>
                <c:pt idx="62">
                  <c:v>45921.282808784723</c:v>
                </c:pt>
                <c:pt idx="63">
                  <c:v>45921.284980520832</c:v>
                </c:pt>
                <c:pt idx="64">
                  <c:v>45921.287048530095</c:v>
                </c:pt>
                <c:pt idx="65">
                  <c:v>45921.289464247682</c:v>
                </c:pt>
                <c:pt idx="66">
                  <c:v>45922.298148692127</c:v>
                </c:pt>
                <c:pt idx="67">
                  <c:v>45922.299461793984</c:v>
                </c:pt>
                <c:pt idx="68">
                  <c:v>45922.301266678238</c:v>
                </c:pt>
                <c:pt idx="69">
                  <c:v>45922.303480127317</c:v>
                </c:pt>
                <c:pt idx="70">
                  <c:v>45922.305411076391</c:v>
                </c:pt>
                <c:pt idx="71">
                  <c:v>45922.310318101852</c:v>
                </c:pt>
                <c:pt idx="72">
                  <c:v>45923.200190763891</c:v>
                </c:pt>
                <c:pt idx="73">
                  <c:v>45923.202993981482</c:v>
                </c:pt>
                <c:pt idx="74">
                  <c:v>45923.205380763888</c:v>
                </c:pt>
                <c:pt idx="75">
                  <c:v>45923.20670545139</c:v>
                </c:pt>
                <c:pt idx="76">
                  <c:v>45923.209465069442</c:v>
                </c:pt>
                <c:pt idx="77">
                  <c:v>45923.215663888892</c:v>
                </c:pt>
                <c:pt idx="78">
                  <c:v>45923.292170081018</c:v>
                </c:pt>
                <c:pt idx="79">
                  <c:v>45923.295107858794</c:v>
                </c:pt>
                <c:pt idx="80">
                  <c:v>45923.297149456019</c:v>
                </c:pt>
                <c:pt idx="81">
                  <c:v>45923.298304826392</c:v>
                </c:pt>
                <c:pt idx="82">
                  <c:v>45923.300047187498</c:v>
                </c:pt>
                <c:pt idx="83">
                  <c:v>45923.301762766205</c:v>
                </c:pt>
                <c:pt idx="84">
                  <c:v>45923.30375107639</c:v>
                </c:pt>
                <c:pt idx="85">
                  <c:v>45923.307023275462</c:v>
                </c:pt>
                <c:pt idx="86">
                  <c:v>45924.304843078702</c:v>
                </c:pt>
                <c:pt idx="87">
                  <c:v>45924.307613182871</c:v>
                </c:pt>
                <c:pt idx="88">
                  <c:v>45924.311924861111</c:v>
                </c:pt>
                <c:pt idx="89">
                  <c:v>45924.313611435187</c:v>
                </c:pt>
                <c:pt idx="90">
                  <c:v>45924.315382106484</c:v>
                </c:pt>
                <c:pt idx="91">
                  <c:v>45924.317837858798</c:v>
                </c:pt>
                <c:pt idx="92">
                  <c:v>45925.317180821759</c:v>
                </c:pt>
                <c:pt idx="93">
                  <c:v>45925.319496064818</c:v>
                </c:pt>
                <c:pt idx="94">
                  <c:v>45925.322078067133</c:v>
                </c:pt>
                <c:pt idx="95">
                  <c:v>45925.324239594906</c:v>
                </c:pt>
                <c:pt idx="96">
                  <c:v>45925.329901712961</c:v>
                </c:pt>
                <c:pt idx="97">
                  <c:v>45925.331576053242</c:v>
                </c:pt>
                <c:pt idx="98">
                  <c:v>45927.217414907405</c:v>
                </c:pt>
                <c:pt idx="99">
                  <c:v>45927.222398680555</c:v>
                </c:pt>
                <c:pt idx="100">
                  <c:v>45927.224973750002</c:v>
                </c:pt>
                <c:pt idx="101">
                  <c:v>45927.227000254628</c:v>
                </c:pt>
                <c:pt idx="102">
                  <c:v>45927.311148368055</c:v>
                </c:pt>
                <c:pt idx="103">
                  <c:v>45927.313781446763</c:v>
                </c:pt>
                <c:pt idx="104">
                  <c:v>45927.316966238424</c:v>
                </c:pt>
                <c:pt idx="105">
                  <c:v>45927.319295995374</c:v>
                </c:pt>
                <c:pt idx="106">
                  <c:v>45927.32178528935</c:v>
                </c:pt>
                <c:pt idx="107">
                  <c:v>45927.323688888886</c:v>
                </c:pt>
                <c:pt idx="108">
                  <c:v>45928.190678379629</c:v>
                </c:pt>
                <c:pt idx="109">
                  <c:v>45928.194978287036</c:v>
                </c:pt>
                <c:pt idx="110">
                  <c:v>45928.196532314818</c:v>
                </c:pt>
                <c:pt idx="111">
                  <c:v>45928.198106157404</c:v>
                </c:pt>
                <c:pt idx="112">
                  <c:v>45928.200269131943</c:v>
                </c:pt>
                <c:pt idx="113">
                  <c:v>45928.26645653935</c:v>
                </c:pt>
                <c:pt idx="114">
                  <c:v>45928.268795474534</c:v>
                </c:pt>
                <c:pt idx="115">
                  <c:v>45928.273961782405</c:v>
                </c:pt>
                <c:pt idx="116">
                  <c:v>45928.276400150462</c:v>
                </c:pt>
                <c:pt idx="117">
                  <c:v>45928.278502638888</c:v>
                </c:pt>
                <c:pt idx="118">
                  <c:v>45928.280651516201</c:v>
                </c:pt>
                <c:pt idx="119">
                  <c:v>45928.282740115741</c:v>
                </c:pt>
                <c:pt idx="120">
                  <c:v>45928.284482523151</c:v>
                </c:pt>
                <c:pt idx="121">
                  <c:v>45929.305372766205</c:v>
                </c:pt>
                <c:pt idx="122">
                  <c:v>45929.307357372687</c:v>
                </c:pt>
                <c:pt idx="123">
                  <c:v>45929.310456458334</c:v>
                </c:pt>
                <c:pt idx="124">
                  <c:v>45930.303228101853</c:v>
                </c:pt>
                <c:pt idx="125">
                  <c:v>45930.305236342596</c:v>
                </c:pt>
                <c:pt idx="126">
                  <c:v>45930.309767939812</c:v>
                </c:pt>
                <c:pt idx="127">
                  <c:v>45930.311835462962</c:v>
                </c:pt>
                <c:pt idx="128">
                  <c:v>45930.313932129633</c:v>
                </c:pt>
                <c:pt idx="129">
                  <c:v>45930.317041631941</c:v>
                </c:pt>
                <c:pt idx="130">
                  <c:v>45930.318982164354</c:v>
                </c:pt>
                <c:pt idx="131">
                  <c:v>45931.318015983794</c:v>
                </c:pt>
                <c:pt idx="132">
                  <c:v>45931.323687743054</c:v>
                </c:pt>
                <c:pt idx="133">
                  <c:v>45931.328354583333</c:v>
                </c:pt>
                <c:pt idx="134">
                  <c:v>45931.330253055552</c:v>
                </c:pt>
                <c:pt idx="135">
                  <c:v>45932.312400312498</c:v>
                </c:pt>
                <c:pt idx="136">
                  <c:v>45932.315113761571</c:v>
                </c:pt>
                <c:pt idx="137">
                  <c:v>45932.318153761575</c:v>
                </c:pt>
                <c:pt idx="138">
                  <c:v>45932.320062129627</c:v>
                </c:pt>
                <c:pt idx="139">
                  <c:v>45932.324473680557</c:v>
                </c:pt>
                <c:pt idx="140">
                  <c:v>45933.313207569445</c:v>
                </c:pt>
                <c:pt idx="141">
                  <c:v>45933.314774178238</c:v>
                </c:pt>
                <c:pt idx="142">
                  <c:v>45933.317187002314</c:v>
                </c:pt>
                <c:pt idx="143">
                  <c:v>45933.319873483793</c:v>
                </c:pt>
                <c:pt idx="144">
                  <c:v>45933.323595798611</c:v>
                </c:pt>
                <c:pt idx="145">
                  <c:v>45933.326387326386</c:v>
                </c:pt>
                <c:pt idx="146">
                  <c:v>45933.328308854165</c:v>
                </c:pt>
                <c:pt idx="147">
                  <c:v>45934.207001342591</c:v>
                </c:pt>
                <c:pt idx="148">
                  <c:v>45934.209445717592</c:v>
                </c:pt>
                <c:pt idx="149">
                  <c:v>45934.210929930552</c:v>
                </c:pt>
                <c:pt idx="150">
                  <c:v>45934.213759432867</c:v>
                </c:pt>
                <c:pt idx="151">
                  <c:v>45934.217850636574</c:v>
                </c:pt>
                <c:pt idx="152">
                  <c:v>45934.219798124999</c:v>
                </c:pt>
                <c:pt idx="153">
                  <c:v>45934.286078391204</c:v>
                </c:pt>
                <c:pt idx="154">
                  <c:v>45934.288522141207</c:v>
                </c:pt>
                <c:pt idx="155">
                  <c:v>45934.295987731479</c:v>
                </c:pt>
                <c:pt idx="156">
                  <c:v>45934.298720358798</c:v>
                </c:pt>
                <c:pt idx="157">
                  <c:v>45934.301366805557</c:v>
                </c:pt>
                <c:pt idx="158">
                  <c:v>45935.182976840275</c:v>
                </c:pt>
                <c:pt idx="159">
                  <c:v>45935.184771122687</c:v>
                </c:pt>
                <c:pt idx="160">
                  <c:v>45935.188200543984</c:v>
                </c:pt>
                <c:pt idx="161">
                  <c:v>45935.189850972223</c:v>
                </c:pt>
                <c:pt idx="162">
                  <c:v>45935.192563252313</c:v>
                </c:pt>
                <c:pt idx="163">
                  <c:v>45935.19566247685</c:v>
                </c:pt>
                <c:pt idx="164">
                  <c:v>45935.197656550925</c:v>
                </c:pt>
                <c:pt idx="165">
                  <c:v>45935.275047870367</c:v>
                </c:pt>
                <c:pt idx="166">
                  <c:v>45935.277490752313</c:v>
                </c:pt>
                <c:pt idx="167">
                  <c:v>45935.279592037034</c:v>
                </c:pt>
                <c:pt idx="168">
                  <c:v>45935.281653634258</c:v>
                </c:pt>
                <c:pt idx="169">
                  <c:v>45935.284278252315</c:v>
                </c:pt>
                <c:pt idx="170">
                  <c:v>45935.286385451385</c:v>
                </c:pt>
                <c:pt idx="171">
                  <c:v>45935.288212951389</c:v>
                </c:pt>
              </c:numCache>
            </c:numRef>
          </c:xVal>
          <c:yVal>
            <c:numRef>
              <c:f>Graph_Speed!$B$2:$B$174</c:f>
              <c:numCache>
                <c:formatCode>0.00_ </c:formatCode>
                <c:ptCount val="173"/>
                <c:pt idx="0">
                  <c:v>69.561416625976506</c:v>
                </c:pt>
                <c:pt idx="1">
                  <c:v>71.332313537597599</c:v>
                </c:pt>
                <c:pt idx="2">
                  <c:v>68.408142089843693</c:v>
                </c:pt>
                <c:pt idx="3">
                  <c:v>81.263320922851506</c:v>
                </c:pt>
                <c:pt idx="4">
                  <c:v>76.589050292968693</c:v>
                </c:pt>
                <c:pt idx="5">
                  <c:v>89.026473999023395</c:v>
                </c:pt>
                <c:pt idx="6">
                  <c:v>75.675674438476506</c:v>
                </c:pt>
                <c:pt idx="7">
                  <c:v>72.456398010253906</c:v>
                </c:pt>
                <c:pt idx="8">
                  <c:v>78.756378173828097</c:v>
                </c:pt>
                <c:pt idx="9">
                  <c:v>74.5968017578125</c:v>
                </c:pt>
                <c:pt idx="10">
                  <c:v>79.463661193847599</c:v>
                </c:pt>
                <c:pt idx="11">
                  <c:v>82.822982788085895</c:v>
                </c:pt>
                <c:pt idx="12">
                  <c:v>81.930549621582003</c:v>
                </c:pt>
                <c:pt idx="13">
                  <c:v>82.869705200195298</c:v>
                </c:pt>
                <c:pt idx="14">
                  <c:v>79.8895263671875</c:v>
                </c:pt>
                <c:pt idx="15">
                  <c:v>82.620666503906193</c:v>
                </c:pt>
                <c:pt idx="16">
                  <c:v>76.886077880859304</c:v>
                </c:pt>
                <c:pt idx="17">
                  <c:v>81.725723266601506</c:v>
                </c:pt>
                <c:pt idx="18">
                  <c:v>84.13671875</c:v>
                </c:pt>
                <c:pt idx="19">
                  <c:v>78.184387207031193</c:v>
                </c:pt>
                <c:pt idx="20">
                  <c:v>91.739219665527301</c:v>
                </c:pt>
                <c:pt idx="21">
                  <c:v>86.167724609375</c:v>
                </c:pt>
                <c:pt idx="22">
                  <c:v>86.189399719238196</c:v>
                </c:pt>
                <c:pt idx="23">
                  <c:v>85.030769348144503</c:v>
                </c:pt>
                <c:pt idx="24">
                  <c:v>87.259452819824205</c:v>
                </c:pt>
                <c:pt idx="25">
                  <c:v>75.054779052734304</c:v>
                </c:pt>
                <c:pt idx="26">
                  <c:v>77.891952514648395</c:v>
                </c:pt>
                <c:pt idx="27">
                  <c:v>87.525619506835895</c:v>
                </c:pt>
                <c:pt idx="28">
                  <c:v>81.176750183105398</c:v>
                </c:pt>
                <c:pt idx="29">
                  <c:v>79.139892578125</c:v>
                </c:pt>
                <c:pt idx="30">
                  <c:v>81.913734436035099</c:v>
                </c:pt>
                <c:pt idx="31">
                  <c:v>80.106529235839801</c:v>
                </c:pt>
                <c:pt idx="32">
                  <c:v>82.053810119628906</c:v>
                </c:pt>
                <c:pt idx="33">
                  <c:v>89.486030578613196</c:v>
                </c:pt>
                <c:pt idx="34">
                  <c:v>84.362457275390597</c:v>
                </c:pt>
                <c:pt idx="35">
                  <c:v>84.957084655761705</c:v>
                </c:pt>
                <c:pt idx="36">
                  <c:v>68.463302612304602</c:v>
                </c:pt>
                <c:pt idx="37">
                  <c:v>83.525985717773395</c:v>
                </c:pt>
                <c:pt idx="38">
                  <c:v>80.868667602539006</c:v>
                </c:pt>
                <c:pt idx="39">
                  <c:v>89.827316284179602</c:v>
                </c:pt>
                <c:pt idx="40">
                  <c:v>85.238739013671804</c:v>
                </c:pt>
                <c:pt idx="41">
                  <c:v>75.350242614746094</c:v>
                </c:pt>
                <c:pt idx="42">
                  <c:v>79.986946105957003</c:v>
                </c:pt>
                <c:pt idx="43">
                  <c:v>83.992767333984304</c:v>
                </c:pt>
                <c:pt idx="44">
                  <c:v>89.359649658203097</c:v>
                </c:pt>
                <c:pt idx="45">
                  <c:v>97.766410827636705</c:v>
                </c:pt>
                <c:pt idx="46">
                  <c:v>91.5765380859375</c:v>
                </c:pt>
                <c:pt idx="47">
                  <c:v>85.154266357421804</c:v>
                </c:pt>
                <c:pt idx="48">
                  <c:v>90.617134094238196</c:v>
                </c:pt>
                <c:pt idx="49">
                  <c:v>79.798515319824205</c:v>
                </c:pt>
                <c:pt idx="50">
                  <c:v>83.434394836425696</c:v>
                </c:pt>
                <c:pt idx="51">
                  <c:v>82.220436096191406</c:v>
                </c:pt>
                <c:pt idx="52">
                  <c:v>86.924354553222599</c:v>
                </c:pt>
                <c:pt idx="53">
                  <c:v>93.987373352050696</c:v>
                </c:pt>
                <c:pt idx="54">
                  <c:v>75.035842895507798</c:v>
                </c:pt>
                <c:pt idx="55">
                  <c:v>86.444435119628906</c:v>
                </c:pt>
                <c:pt idx="56">
                  <c:v>87.186424255371094</c:v>
                </c:pt>
                <c:pt idx="57">
                  <c:v>80.961456298828097</c:v>
                </c:pt>
                <c:pt idx="58">
                  <c:v>92.808952331542898</c:v>
                </c:pt>
                <c:pt idx="59">
                  <c:v>76.528343200683594</c:v>
                </c:pt>
                <c:pt idx="60">
                  <c:v>93.147750854492102</c:v>
                </c:pt>
                <c:pt idx="61">
                  <c:v>86.857215881347599</c:v>
                </c:pt>
                <c:pt idx="62">
                  <c:v>81.120826721191406</c:v>
                </c:pt>
                <c:pt idx="63">
                  <c:v>82.967559814453097</c:v>
                </c:pt>
                <c:pt idx="64">
                  <c:v>76.291648864746094</c:v>
                </c:pt>
                <c:pt idx="65">
                  <c:v>77.475143432617102</c:v>
                </c:pt>
                <c:pt idx="66">
                  <c:v>86.799674987792898</c:v>
                </c:pt>
                <c:pt idx="67">
                  <c:v>93.473007202148395</c:v>
                </c:pt>
                <c:pt idx="68">
                  <c:v>83.516990661621094</c:v>
                </c:pt>
                <c:pt idx="69">
                  <c:v>95.784408569335895</c:v>
                </c:pt>
                <c:pt idx="70">
                  <c:v>84.0830078125</c:v>
                </c:pt>
                <c:pt idx="71">
                  <c:v>81.335510253906193</c:v>
                </c:pt>
                <c:pt idx="72">
                  <c:v>83.759979248046804</c:v>
                </c:pt>
                <c:pt idx="73">
                  <c:v>88.391281127929602</c:v>
                </c:pt>
                <c:pt idx="74">
                  <c:v>90.067070007324205</c:v>
                </c:pt>
                <c:pt idx="75">
                  <c:v>91.310012817382798</c:v>
                </c:pt>
                <c:pt idx="76">
                  <c:v>78.169906616210895</c:v>
                </c:pt>
                <c:pt idx="77">
                  <c:v>86.328048706054602</c:v>
                </c:pt>
                <c:pt idx="78">
                  <c:v>82.460845947265597</c:v>
                </c:pt>
                <c:pt idx="79">
                  <c:v>78.894104003906193</c:v>
                </c:pt>
                <c:pt idx="80">
                  <c:v>84.906669616699205</c:v>
                </c:pt>
                <c:pt idx="81">
                  <c:v>82.358833312988196</c:v>
                </c:pt>
                <c:pt idx="82">
                  <c:v>89.008476257324205</c:v>
                </c:pt>
                <c:pt idx="83">
                  <c:v>83.461929321289006</c:v>
                </c:pt>
                <c:pt idx="84">
                  <c:v>90.655471801757798</c:v>
                </c:pt>
                <c:pt idx="85">
                  <c:v>78.597915649414006</c:v>
                </c:pt>
                <c:pt idx="86">
                  <c:v>93.994781494140597</c:v>
                </c:pt>
                <c:pt idx="87">
                  <c:v>81.736099243164006</c:v>
                </c:pt>
                <c:pt idx="88">
                  <c:v>86.096939086914006</c:v>
                </c:pt>
                <c:pt idx="89">
                  <c:v>91.637634277343693</c:v>
                </c:pt>
                <c:pt idx="90">
                  <c:v>94.417518615722599</c:v>
                </c:pt>
                <c:pt idx="91">
                  <c:v>81.128250122070298</c:v>
                </c:pt>
                <c:pt idx="92">
                  <c:v>92.438163757324205</c:v>
                </c:pt>
                <c:pt idx="93">
                  <c:v>83.737808227539006</c:v>
                </c:pt>
                <c:pt idx="94">
                  <c:v>74.561126708984304</c:v>
                </c:pt>
                <c:pt idx="95">
                  <c:v>81.146621704101506</c:v>
                </c:pt>
                <c:pt idx="96">
                  <c:v>87.229606628417898</c:v>
                </c:pt>
                <c:pt idx="97">
                  <c:v>78.567878723144503</c:v>
                </c:pt>
                <c:pt idx="98">
                  <c:v>88.434524536132798</c:v>
                </c:pt>
                <c:pt idx="99">
                  <c:v>75.856994628906193</c:v>
                </c:pt>
                <c:pt idx="100">
                  <c:v>76.047317504882798</c:v>
                </c:pt>
                <c:pt idx="101">
                  <c:v>71.936286926269503</c:v>
                </c:pt>
                <c:pt idx="102">
                  <c:v>94.702529907226506</c:v>
                </c:pt>
                <c:pt idx="103">
                  <c:v>76.504669189453097</c:v>
                </c:pt>
                <c:pt idx="104">
                  <c:v>86.543144226074205</c:v>
                </c:pt>
                <c:pt idx="105">
                  <c:v>78.051208496093693</c:v>
                </c:pt>
                <c:pt idx="106">
                  <c:v>91.126258850097599</c:v>
                </c:pt>
                <c:pt idx="107">
                  <c:v>88.941848754882798</c:v>
                </c:pt>
                <c:pt idx="108">
                  <c:v>83.507484436035099</c:v>
                </c:pt>
                <c:pt idx="109">
                  <c:v>96.605743408203097</c:v>
                </c:pt>
                <c:pt idx="110">
                  <c:v>88.572067260742102</c:v>
                </c:pt>
                <c:pt idx="111">
                  <c:v>84.612640380859304</c:v>
                </c:pt>
                <c:pt idx="112">
                  <c:v>91.463195800781193</c:v>
                </c:pt>
                <c:pt idx="113">
                  <c:v>90.718994140625</c:v>
                </c:pt>
                <c:pt idx="114">
                  <c:v>81.685638427734304</c:v>
                </c:pt>
                <c:pt idx="115">
                  <c:v>94.777893066406193</c:v>
                </c:pt>
                <c:pt idx="116">
                  <c:v>82.738014221191406</c:v>
                </c:pt>
                <c:pt idx="117">
                  <c:v>87.101806640625</c:v>
                </c:pt>
                <c:pt idx="118">
                  <c:v>90.733688354492102</c:v>
                </c:pt>
                <c:pt idx="119">
                  <c:v>81.741531372070298</c:v>
                </c:pt>
                <c:pt idx="120">
                  <c:v>102.369667053222</c:v>
                </c:pt>
                <c:pt idx="121">
                  <c:v>82.329460144042898</c:v>
                </c:pt>
                <c:pt idx="122">
                  <c:v>93.622390747070298</c:v>
                </c:pt>
                <c:pt idx="123">
                  <c:v>92.129417419433594</c:v>
                </c:pt>
                <c:pt idx="124">
                  <c:v>88.651756286621094</c:v>
                </c:pt>
                <c:pt idx="125">
                  <c:v>83.662559509277301</c:v>
                </c:pt>
                <c:pt idx="126">
                  <c:v>87.418251037597599</c:v>
                </c:pt>
                <c:pt idx="127">
                  <c:v>86.591522216796804</c:v>
                </c:pt>
                <c:pt idx="128">
                  <c:v>87.225090026855398</c:v>
                </c:pt>
                <c:pt idx="129">
                  <c:v>84.668670654296804</c:v>
                </c:pt>
                <c:pt idx="130">
                  <c:v>91.161605834960895</c:v>
                </c:pt>
                <c:pt idx="131">
                  <c:v>93.782997131347599</c:v>
                </c:pt>
                <c:pt idx="132">
                  <c:v>80.883377075195298</c:v>
                </c:pt>
                <c:pt idx="133">
                  <c:v>87.579879760742102</c:v>
                </c:pt>
                <c:pt idx="134">
                  <c:v>82.041931152343693</c:v>
                </c:pt>
                <c:pt idx="135">
                  <c:v>90.149604797363196</c:v>
                </c:pt>
                <c:pt idx="136">
                  <c:v>93.237594604492102</c:v>
                </c:pt>
                <c:pt idx="137">
                  <c:v>87.264335632324205</c:v>
                </c:pt>
                <c:pt idx="138">
                  <c:v>89.180740356445298</c:v>
                </c:pt>
                <c:pt idx="139">
                  <c:v>85.069175720214801</c:v>
                </c:pt>
                <c:pt idx="140">
                  <c:v>88.0850830078125</c:v>
                </c:pt>
                <c:pt idx="141">
                  <c:v>86.9205322265625</c:v>
                </c:pt>
                <c:pt idx="142">
                  <c:v>92.257492065429602</c:v>
                </c:pt>
                <c:pt idx="143">
                  <c:v>79.920700073242102</c:v>
                </c:pt>
                <c:pt idx="144">
                  <c:v>97.767997741699205</c:v>
                </c:pt>
                <c:pt idx="145">
                  <c:v>81.936416625976506</c:v>
                </c:pt>
                <c:pt idx="146">
                  <c:v>91.007583618164006</c:v>
                </c:pt>
                <c:pt idx="147">
                  <c:v>82.141311645507798</c:v>
                </c:pt>
                <c:pt idx="148">
                  <c:v>84.359214782714801</c:v>
                </c:pt>
                <c:pt idx="149">
                  <c:v>87.584213256835895</c:v>
                </c:pt>
                <c:pt idx="150">
                  <c:v>85.674308776855398</c:v>
                </c:pt>
                <c:pt idx="151">
                  <c:v>79.862518310546804</c:v>
                </c:pt>
                <c:pt idx="152">
                  <c:v>85.227272033691406</c:v>
                </c:pt>
                <c:pt idx="153">
                  <c:v>101.66520690917901</c:v>
                </c:pt>
                <c:pt idx="154">
                  <c:v>90.609237670898395</c:v>
                </c:pt>
                <c:pt idx="155">
                  <c:v>92.881484985351506</c:v>
                </c:pt>
                <c:pt idx="156">
                  <c:v>91.486213684082003</c:v>
                </c:pt>
                <c:pt idx="157">
                  <c:v>87.778564453125</c:v>
                </c:pt>
                <c:pt idx="158">
                  <c:v>88.169639587402301</c:v>
                </c:pt>
                <c:pt idx="159">
                  <c:v>79.955467224121094</c:v>
                </c:pt>
                <c:pt idx="160">
                  <c:v>85.540313720703097</c:v>
                </c:pt>
                <c:pt idx="161">
                  <c:v>88.375129699707003</c:v>
                </c:pt>
                <c:pt idx="162">
                  <c:v>89.031776428222599</c:v>
                </c:pt>
                <c:pt idx="163">
                  <c:v>92.725822448730398</c:v>
                </c:pt>
                <c:pt idx="164">
                  <c:v>92.758438110351506</c:v>
                </c:pt>
                <c:pt idx="165">
                  <c:v>91.0985107421875</c:v>
                </c:pt>
                <c:pt idx="166">
                  <c:v>95.978820800781193</c:v>
                </c:pt>
                <c:pt idx="167">
                  <c:v>93.347923278808594</c:v>
                </c:pt>
                <c:pt idx="168">
                  <c:v>83.202072143554602</c:v>
                </c:pt>
                <c:pt idx="169">
                  <c:v>89.360443115234304</c:v>
                </c:pt>
                <c:pt idx="170">
                  <c:v>80.260047912597599</c:v>
                </c:pt>
                <c:pt idx="171">
                  <c:v>93.117027282714801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D8C-4DC6-ACC0-96507D027339}"/>
            </c:ext>
          </c:extLst>
        </c:ser>
        <c:ser>
          <c:idx val="1"/>
          <c:order val="1"/>
          <c:tx>
            <c:v>速度幻</c:v>
          </c:tx>
          <c:spPr>
            <a:ln w="19050">
              <a:noFill/>
            </a:ln>
          </c:spPr>
          <c:marker>
            <c:symbol val="square"/>
            <c:size val="2"/>
          </c:marker>
          <c:xVal>
            <c:strRef>
              <c:f>Graph_Speed!$C$175:$C$184</c:f>
              <c:strCache>
                <c:ptCount val="10"/>
                <c:pt idx="0">
                  <c:v>日付</c:v>
                </c:pt>
                <c:pt idx="1">
                  <c:v>2025/9/7</c:v>
                </c:pt>
                <c:pt idx="2">
                  <c:v>2025/9/8</c:v>
                </c:pt>
                <c:pt idx="3">
                  <c:v>2025/9/9</c:v>
                </c:pt>
                <c:pt idx="4">
                  <c:v>2025/9/10</c:v>
                </c:pt>
                <c:pt idx="5">
                  <c:v>2025/9/11</c:v>
                </c:pt>
                <c:pt idx="6">
                  <c:v>2025/9/12</c:v>
                </c:pt>
                <c:pt idx="7">
                  <c:v>2025/9/13</c:v>
                </c:pt>
                <c:pt idx="8">
                  <c:v>2025/9/14</c:v>
                </c:pt>
                <c:pt idx="9">
                  <c:v>2025/9/15</c:v>
                </c:pt>
              </c:strCache>
            </c:strRef>
          </c:xVal>
          <c:yVal>
            <c:numRef>
              <c:f>Graph_Speed!$B$175:$B$184</c:f>
              <c:numCache>
                <c:formatCode>General</c:formatCode>
                <c:ptCount val="10"/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A74-4C19-8148-E24F083130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935"/>
          <c:min val="4590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7"/>
      </c:valAx>
      <c:valAx>
        <c:axId val="113758208"/>
        <c:scaling>
          <c:orientation val="minMax"/>
          <c:max val="105"/>
          <c:min val="65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速度</a:t>
                </a:r>
                <a:r>
                  <a:rPr lang="en-US" altLang="ja-JP"/>
                  <a:t>(wpm)</a:t>
                </a:r>
                <a:endParaRPr lang="ja-JP" altLang="en-US"/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Graph_Speed!$E$175</c:f>
              <c:strCache>
                <c:ptCount val="1"/>
                <c:pt idx="0">
                  <c:v>ノーミス達成数</c:v>
                </c:pt>
              </c:strCache>
            </c:strRef>
          </c:tx>
          <c:spPr>
            <a:ln w="19050">
              <a:noFill/>
            </a:ln>
          </c:spPr>
          <c:marker>
            <c:symbol val="diamond"/>
            <c:size val="2"/>
          </c:marker>
          <c:xVal>
            <c:numRef>
              <c:f>Graph_Speed!$C$176:$C$205</c:f>
              <c:numCache>
                <c:formatCode>m/d/yyyy</c:formatCode>
                <c:ptCount val="30"/>
                <c:pt idx="0">
                  <c:v>45907</c:v>
                </c:pt>
                <c:pt idx="1">
                  <c:v>45908</c:v>
                </c:pt>
                <c:pt idx="2">
                  <c:v>45909</c:v>
                </c:pt>
                <c:pt idx="3">
                  <c:v>45910</c:v>
                </c:pt>
                <c:pt idx="4">
                  <c:v>45911</c:v>
                </c:pt>
                <c:pt idx="5">
                  <c:v>45912</c:v>
                </c:pt>
                <c:pt idx="6">
                  <c:v>45913</c:v>
                </c:pt>
                <c:pt idx="7">
                  <c:v>45914</c:v>
                </c:pt>
                <c:pt idx="8">
                  <c:v>45915</c:v>
                </c:pt>
                <c:pt idx="9">
                  <c:v>45916</c:v>
                </c:pt>
                <c:pt idx="10">
                  <c:v>45917</c:v>
                </c:pt>
                <c:pt idx="11">
                  <c:v>45918</c:v>
                </c:pt>
                <c:pt idx="12">
                  <c:v>45919</c:v>
                </c:pt>
                <c:pt idx="13">
                  <c:v>45920</c:v>
                </c:pt>
                <c:pt idx="14">
                  <c:v>45921</c:v>
                </c:pt>
                <c:pt idx="15">
                  <c:v>45922</c:v>
                </c:pt>
                <c:pt idx="16">
                  <c:v>45923</c:v>
                </c:pt>
                <c:pt idx="17">
                  <c:v>45924</c:v>
                </c:pt>
                <c:pt idx="18">
                  <c:v>45925</c:v>
                </c:pt>
                <c:pt idx="19">
                  <c:v>45926</c:v>
                </c:pt>
                <c:pt idx="20">
                  <c:v>45927</c:v>
                </c:pt>
                <c:pt idx="21">
                  <c:v>45928</c:v>
                </c:pt>
                <c:pt idx="22">
                  <c:v>45929</c:v>
                </c:pt>
                <c:pt idx="23">
                  <c:v>45930</c:v>
                </c:pt>
                <c:pt idx="24">
                  <c:v>45931</c:v>
                </c:pt>
                <c:pt idx="25">
                  <c:v>45932</c:v>
                </c:pt>
                <c:pt idx="26">
                  <c:v>45933</c:v>
                </c:pt>
                <c:pt idx="27">
                  <c:v>45934</c:v>
                </c:pt>
                <c:pt idx="28">
                  <c:v>45935</c:v>
                </c:pt>
                <c:pt idx="29">
                  <c:v>45936</c:v>
                </c:pt>
              </c:numCache>
            </c:numRef>
          </c:xVal>
          <c:yVal>
            <c:numRef>
              <c:f>Graph_Speed!$E$176:$E$205</c:f>
              <c:numCache>
                <c:formatCode>General</c:formatCode>
                <c:ptCount val="30"/>
                <c:pt idx="0">
                  <c:v>4</c:v>
                </c:pt>
                <c:pt idx="1">
                  <c:v>1</c:v>
                </c:pt>
                <c:pt idx="2">
                  <c:v>1</c:v>
                </c:pt>
                <c:pt idx="3">
                  <c:v>0</c:v>
                </c:pt>
                <c:pt idx="4">
                  <c:v>4</c:v>
                </c:pt>
                <c:pt idx="5">
                  <c:v>2</c:v>
                </c:pt>
                <c:pt idx="6">
                  <c:v>4</c:v>
                </c:pt>
                <c:pt idx="7">
                  <c:v>4</c:v>
                </c:pt>
                <c:pt idx="8">
                  <c:v>6</c:v>
                </c:pt>
                <c:pt idx="9">
                  <c:v>3</c:v>
                </c:pt>
                <c:pt idx="10">
                  <c:v>4</c:v>
                </c:pt>
                <c:pt idx="11">
                  <c:v>4</c:v>
                </c:pt>
                <c:pt idx="12">
                  <c:v>6</c:v>
                </c:pt>
                <c:pt idx="13">
                  <c:v>13</c:v>
                </c:pt>
                <c:pt idx="14">
                  <c:v>10</c:v>
                </c:pt>
                <c:pt idx="15">
                  <c:v>6</c:v>
                </c:pt>
                <c:pt idx="16">
                  <c:v>14</c:v>
                </c:pt>
                <c:pt idx="17">
                  <c:v>6</c:v>
                </c:pt>
                <c:pt idx="18">
                  <c:v>6</c:v>
                </c:pt>
                <c:pt idx="19">
                  <c:v>0</c:v>
                </c:pt>
                <c:pt idx="20">
                  <c:v>10</c:v>
                </c:pt>
                <c:pt idx="21">
                  <c:v>13</c:v>
                </c:pt>
                <c:pt idx="22">
                  <c:v>3</c:v>
                </c:pt>
                <c:pt idx="23">
                  <c:v>7</c:v>
                </c:pt>
                <c:pt idx="24">
                  <c:v>4</c:v>
                </c:pt>
                <c:pt idx="25">
                  <c:v>5</c:v>
                </c:pt>
                <c:pt idx="26">
                  <c:v>7</c:v>
                </c:pt>
                <c:pt idx="27">
                  <c:v>11</c:v>
                </c:pt>
                <c:pt idx="28">
                  <c:v>14</c:v>
                </c:pt>
                <c:pt idx="2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F9-41E4-8E97-6D28485D6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45935"/>
          <c:min val="45907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日付</a:t>
                </a:r>
              </a:p>
            </c:rich>
          </c:tx>
          <c:overlay val="0"/>
        </c:title>
        <c:numFmt formatCode="m/d/yyyy" sourceLinked="1"/>
        <c:majorTickMark val="out"/>
        <c:minorTickMark val="none"/>
        <c:tickLblPos val="nextTo"/>
        <c:crossAx val="113758208"/>
        <c:crosses val="autoZero"/>
        <c:crossBetween val="midCat"/>
        <c:majorUnit val="7"/>
      </c:valAx>
      <c:valAx>
        <c:axId val="113758208"/>
        <c:scaling>
          <c:orientation val="minMax"/>
          <c:max val="16"/>
          <c:min val="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ja-JP" altLang="en-US"/>
                  <a:t>ノーミス達成数</a:t>
                </a:r>
              </a:p>
            </c:rich>
          </c:tx>
          <c:overlay val="0"/>
        </c:title>
        <c:numFmt formatCode="0_ " sourceLinked="0"/>
        <c:majorTickMark val="out"/>
        <c:minorTickMark val="none"/>
        <c:tickLblPos val="nextTo"/>
        <c:crossAx val="108667264"/>
        <c:crosses val="autoZero"/>
        <c:crossBetween val="midCat"/>
        <c:majorUnit val="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74558902463646"/>
          <c:y val="5.1400554097404488E-2"/>
          <c:w val="0.83086358107675562"/>
          <c:h val="0.80273931655540398"/>
        </c:manualLayout>
      </c:layout>
      <c:scatterChart>
        <c:scatterStyle val="lineMarker"/>
        <c:varyColors val="0"/>
        <c:ser>
          <c:idx val="0"/>
          <c:order val="0"/>
          <c:tx>
            <c:strRef>
              <c:f>'Graph_Acc90+'!$D$1</c:f>
              <c:strCache>
                <c:ptCount val="1"/>
                <c:pt idx="0">
                  <c:v>Acc</c:v>
                </c:pt>
              </c:strCache>
            </c:strRef>
          </c:tx>
          <c:spPr>
            <a:ln w="28575">
              <a:noFill/>
            </a:ln>
          </c:spPr>
          <c:marker>
            <c:symbol val="diamond"/>
            <c:size val="2"/>
          </c:marker>
          <c:xVal>
            <c:numRef>
              <c:f>'Graph_Acc90+'!$D$2:$D$177</c:f>
              <c:numCache>
                <c:formatCode>0.0%</c:formatCode>
                <c:ptCount val="176"/>
                <c:pt idx="0">
                  <c:v>1</c:v>
                </c:pt>
                <c:pt idx="1">
                  <c:v>0.99299065420560695</c:v>
                </c:pt>
                <c:pt idx="2">
                  <c:v>0.99657534246575297</c:v>
                </c:pt>
                <c:pt idx="3">
                  <c:v>1</c:v>
                </c:pt>
                <c:pt idx="4">
                  <c:v>0.99572649572649496</c:v>
                </c:pt>
                <c:pt idx="5">
                  <c:v>1</c:v>
                </c:pt>
                <c:pt idx="6">
                  <c:v>0.99657534246575297</c:v>
                </c:pt>
                <c:pt idx="7">
                  <c:v>0.99572649572649496</c:v>
                </c:pt>
                <c:pt idx="8">
                  <c:v>0.99696048632218803</c:v>
                </c:pt>
                <c:pt idx="9">
                  <c:v>0.99578059071729896</c:v>
                </c:pt>
                <c:pt idx="10">
                  <c:v>0.99701492537313396</c:v>
                </c:pt>
                <c:pt idx="11">
                  <c:v>0.99358974358974295</c:v>
                </c:pt>
                <c:pt idx="12">
                  <c:v>0.98847926267281105</c:v>
                </c:pt>
                <c:pt idx="13">
                  <c:v>0.992932862190812</c:v>
                </c:pt>
                <c:pt idx="14">
                  <c:v>0.99250936329588002</c:v>
                </c:pt>
                <c:pt idx="15">
                  <c:v>0.99099099099099097</c:v>
                </c:pt>
                <c:pt idx="16">
                  <c:v>0.99528301886792403</c:v>
                </c:pt>
                <c:pt idx="17">
                  <c:v>0.99748110831234205</c:v>
                </c:pt>
                <c:pt idx="18">
                  <c:v>1</c:v>
                </c:pt>
                <c:pt idx="19">
                  <c:v>0.99541284403669705</c:v>
                </c:pt>
                <c:pt idx="20">
                  <c:v>1</c:v>
                </c:pt>
                <c:pt idx="21">
                  <c:v>0.993865030674846</c:v>
                </c:pt>
                <c:pt idx="22">
                  <c:v>0.99322799097065395</c:v>
                </c:pt>
                <c:pt idx="23">
                  <c:v>0.99765258215962405</c:v>
                </c:pt>
                <c:pt idx="24">
                  <c:v>1</c:v>
                </c:pt>
                <c:pt idx="25">
                  <c:v>0.98798798798798804</c:v>
                </c:pt>
                <c:pt idx="26">
                  <c:v>0.99563318777292498</c:v>
                </c:pt>
                <c:pt idx="27">
                  <c:v>0.99249249249249205</c:v>
                </c:pt>
                <c:pt idx="28">
                  <c:v>0.99193548387096697</c:v>
                </c:pt>
                <c:pt idx="29">
                  <c:v>0.99662162162162105</c:v>
                </c:pt>
                <c:pt idx="30">
                  <c:v>0.98776758409785903</c:v>
                </c:pt>
                <c:pt idx="31">
                  <c:v>1</c:v>
                </c:pt>
                <c:pt idx="32">
                  <c:v>0.990825688073394</c:v>
                </c:pt>
                <c:pt idx="33">
                  <c:v>1</c:v>
                </c:pt>
                <c:pt idx="34">
                  <c:v>0.99290780141843904</c:v>
                </c:pt>
                <c:pt idx="35">
                  <c:v>0.99572649572649496</c:v>
                </c:pt>
                <c:pt idx="36">
                  <c:v>0.99630996309963105</c:v>
                </c:pt>
                <c:pt idx="37">
                  <c:v>0.99120879120879102</c:v>
                </c:pt>
                <c:pt idx="38">
                  <c:v>0.99745547073791296</c:v>
                </c:pt>
                <c:pt idx="39">
                  <c:v>0.997647058823529</c:v>
                </c:pt>
                <c:pt idx="40">
                  <c:v>0.98986486486486402</c:v>
                </c:pt>
                <c:pt idx="41">
                  <c:v>0.99250936329588002</c:v>
                </c:pt>
                <c:pt idx="42">
                  <c:v>0.99701492537313396</c:v>
                </c:pt>
              </c:numCache>
            </c:numRef>
          </c:xVal>
          <c:yVal>
            <c:numRef>
              <c:f>'Graph_Acc90+'!$C$2:$C$177</c:f>
              <c:numCache>
                <c:formatCode>0.00_ </c:formatCode>
                <c:ptCount val="176"/>
                <c:pt idx="0">
                  <c:v>91.739219665527301</c:v>
                </c:pt>
                <c:pt idx="1">
                  <c:v>97.766410827636705</c:v>
                </c:pt>
                <c:pt idx="2">
                  <c:v>91.5765380859375</c:v>
                </c:pt>
                <c:pt idx="3">
                  <c:v>90.617134094238196</c:v>
                </c:pt>
                <c:pt idx="4">
                  <c:v>93.987373352050696</c:v>
                </c:pt>
                <c:pt idx="5">
                  <c:v>92.808952331542898</c:v>
                </c:pt>
                <c:pt idx="6">
                  <c:v>93.147750854492102</c:v>
                </c:pt>
                <c:pt idx="7">
                  <c:v>93.473007202148395</c:v>
                </c:pt>
                <c:pt idx="8">
                  <c:v>95.784408569335895</c:v>
                </c:pt>
                <c:pt idx="9">
                  <c:v>90.067070007324205</c:v>
                </c:pt>
                <c:pt idx="10">
                  <c:v>91.310012817382798</c:v>
                </c:pt>
                <c:pt idx="11">
                  <c:v>90.655471801757798</c:v>
                </c:pt>
                <c:pt idx="12">
                  <c:v>93.994781494140597</c:v>
                </c:pt>
                <c:pt idx="13">
                  <c:v>91.637634277343693</c:v>
                </c:pt>
                <c:pt idx="14">
                  <c:v>94.417518615722599</c:v>
                </c:pt>
                <c:pt idx="15">
                  <c:v>92.438163757324205</c:v>
                </c:pt>
                <c:pt idx="16">
                  <c:v>94.702529907226506</c:v>
                </c:pt>
                <c:pt idx="17">
                  <c:v>91.126258850097599</c:v>
                </c:pt>
                <c:pt idx="18">
                  <c:v>96.605743408203097</c:v>
                </c:pt>
                <c:pt idx="19">
                  <c:v>91.463195800781193</c:v>
                </c:pt>
                <c:pt idx="20">
                  <c:v>90.718994140625</c:v>
                </c:pt>
                <c:pt idx="21">
                  <c:v>94.777893066406193</c:v>
                </c:pt>
                <c:pt idx="22">
                  <c:v>90.733688354492102</c:v>
                </c:pt>
                <c:pt idx="23">
                  <c:v>102.369667053222</c:v>
                </c:pt>
                <c:pt idx="24">
                  <c:v>93.622390747070298</c:v>
                </c:pt>
                <c:pt idx="25">
                  <c:v>92.129417419433594</c:v>
                </c:pt>
                <c:pt idx="26">
                  <c:v>91.161605834960895</c:v>
                </c:pt>
                <c:pt idx="27">
                  <c:v>93.782997131347599</c:v>
                </c:pt>
                <c:pt idx="28">
                  <c:v>90.149604797363196</c:v>
                </c:pt>
                <c:pt idx="29">
                  <c:v>93.237594604492102</c:v>
                </c:pt>
                <c:pt idx="30">
                  <c:v>92.257492065429602</c:v>
                </c:pt>
                <c:pt idx="31">
                  <c:v>97.767997741699205</c:v>
                </c:pt>
                <c:pt idx="32">
                  <c:v>91.007583618164006</c:v>
                </c:pt>
                <c:pt idx="33">
                  <c:v>101.66520690917901</c:v>
                </c:pt>
                <c:pt idx="34">
                  <c:v>90.609237670898395</c:v>
                </c:pt>
                <c:pt idx="35">
                  <c:v>92.881484985351506</c:v>
                </c:pt>
                <c:pt idx="36">
                  <c:v>91.486213684082003</c:v>
                </c:pt>
                <c:pt idx="37">
                  <c:v>92.725822448730398</c:v>
                </c:pt>
                <c:pt idx="38">
                  <c:v>92.758438110351506</c:v>
                </c:pt>
                <c:pt idx="39">
                  <c:v>91.0985107421875</c:v>
                </c:pt>
                <c:pt idx="40">
                  <c:v>95.978820800781193</c:v>
                </c:pt>
                <c:pt idx="41">
                  <c:v>93.347923278808594</c:v>
                </c:pt>
                <c:pt idx="42">
                  <c:v>93.117027282714801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84F-4689-901F-20323763C9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8667264"/>
        <c:axId val="113758208"/>
      </c:scatterChart>
      <c:valAx>
        <c:axId val="108667264"/>
        <c:scaling>
          <c:orientation val="minMax"/>
          <c:max val="1"/>
          <c:min val="0.98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ja-JP" altLang="en-US"/>
                  <a:t>正確性</a:t>
                </a:r>
              </a:p>
            </c:rich>
          </c:tx>
          <c:overlay val="0"/>
        </c:title>
        <c:numFmt formatCode="0.0%" sourceLinked="0"/>
        <c:majorTickMark val="out"/>
        <c:minorTickMark val="none"/>
        <c:tickLblPos val="nextTo"/>
        <c:crossAx val="113758208"/>
        <c:crosses val="autoZero"/>
        <c:crossBetween val="midCat"/>
        <c:majorUnit val="5.000000000000001E-3"/>
      </c:valAx>
      <c:valAx>
        <c:axId val="113758208"/>
        <c:scaling>
          <c:orientation val="minMax"/>
          <c:max val="103"/>
          <c:min val="90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 sz="1000" b="1" i="0" u="none" strike="noStrike" kern="1200" baseline="0">
                    <a:solidFill>
                      <a:sysClr val="windowText" lastClr="000000"/>
                    </a:solidFill>
                  </a:rPr>
                  <a:t>速度</a:t>
                </a:r>
                <a:r>
                  <a:rPr lang="en-US" altLang="ja-JP" sz="1000" b="1" i="0" u="none" strike="noStrike" kern="1200" baseline="0">
                    <a:solidFill>
                      <a:sysClr val="windowText" lastClr="000000"/>
                    </a:solidFill>
                  </a:rPr>
                  <a:t>(wpm)</a:t>
                </a:r>
                <a:endParaRPr lang="ja-JP" altLang="en-US" sz="1000" b="1" i="0" u="none" strike="noStrike" kern="1200" baseline="0">
                  <a:solidFill>
                    <a:sysClr val="windowText" lastClr="000000"/>
                  </a:solidFill>
                </a:endParaRPr>
              </a:p>
              <a:p>
                <a:pPr marL="0" marR="0" lvl="0" indent="0" algn="ctr" defTabSz="914400" rtl="0" eaLnBrk="1" fontAlgn="auto" latinLnBrk="0" hangingPunct="1">
                  <a:lnSpc>
                    <a:spcPct val="100000"/>
                  </a:lnSpc>
                  <a:spcBef>
                    <a:spcPts val="0"/>
                  </a:spcBef>
                  <a:spcAft>
                    <a:spcPts val="0"/>
                  </a:spcAft>
                  <a:buClrTx/>
                  <a:buSzTx/>
                  <a:buFontTx/>
                  <a:buNone/>
                  <a:tabLst/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ja-JP" altLang="en-US"/>
              </a:p>
            </c:rich>
          </c:tx>
          <c:overlay val="0"/>
        </c:title>
        <c:numFmt formatCode="#,##0_);[Red]\(#,##0\)" sourceLinked="0"/>
        <c:majorTickMark val="out"/>
        <c:minorTickMark val="none"/>
        <c:tickLblPos val="nextTo"/>
        <c:crossAx val="108667264"/>
        <c:crosses val="autoZero"/>
        <c:crossBetween val="midCat"/>
        <c:majorUnit val="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</xdr:row>
      <xdr:rowOff>0</xdr:rowOff>
    </xdr:from>
    <xdr:to>
      <xdr:col>13</xdr:col>
      <xdr:colOff>250825</xdr:colOff>
      <xdr:row>24</xdr:row>
      <xdr:rowOff>125413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950C67B2-C464-49DE-9F67-ECBEDFE17E0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0</xdr:colOff>
      <xdr:row>27</xdr:row>
      <xdr:rowOff>0</xdr:rowOff>
    </xdr:from>
    <xdr:to>
      <xdr:col>13</xdr:col>
      <xdr:colOff>250825</xdr:colOff>
      <xdr:row>49</xdr:row>
      <xdr:rowOff>125413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8B97CAD2-8FC6-42D3-BD2C-4CFEC7F227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0</xdr:colOff>
      <xdr:row>52</xdr:row>
      <xdr:rowOff>0</xdr:rowOff>
    </xdr:from>
    <xdr:to>
      <xdr:col>13</xdr:col>
      <xdr:colOff>250825</xdr:colOff>
      <xdr:row>74</xdr:row>
      <xdr:rowOff>125413</xdr:rowOff>
    </xdr:to>
    <xdr:graphicFrame macro="">
      <xdr:nvGraphicFramePr>
        <xdr:cNvPr id="4" name="グラフ 3">
          <a:extLst>
            <a:ext uri="{FF2B5EF4-FFF2-40B4-BE49-F238E27FC236}">
              <a16:creationId xmlns:a16="http://schemas.microsoft.com/office/drawing/2014/main" id="{1ADD4B52-70B2-4D16-B561-440AE738402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2</xdr:row>
      <xdr:rowOff>0</xdr:rowOff>
    </xdr:from>
    <xdr:to>
      <xdr:col>14</xdr:col>
      <xdr:colOff>250825</xdr:colOff>
      <xdr:row>24</xdr:row>
      <xdr:rowOff>125413</xdr:rowOff>
    </xdr:to>
    <xdr:graphicFrame macro="">
      <xdr:nvGraphicFramePr>
        <xdr:cNvPr id="2" name="グラフ 1">
          <a:extLst>
            <a:ext uri="{FF2B5EF4-FFF2-40B4-BE49-F238E27FC236}">
              <a16:creationId xmlns:a16="http://schemas.microsoft.com/office/drawing/2014/main" id="{501926FD-7E1F-44DC-B12F-311C3DE9F30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customProperty" Target="../customProperty2.bin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459885-BECB-4E42-935D-543DECA6D4E7}">
  <dimension ref="A1:M173"/>
  <sheetViews>
    <sheetView workbookViewId="0">
      <pane xSplit="3" ySplit="1" topLeftCell="D2" activePane="bottomRight" state="frozen"/>
      <selection pane="topRight" activeCell="D1" sqref="D1"/>
      <selection pane="bottomLeft" activeCell="A2" sqref="A2"/>
      <selection pane="bottomRight" activeCell="K2" sqref="K2"/>
    </sheetView>
  </sheetViews>
  <sheetFormatPr defaultRowHeight="18.75" x14ac:dyDescent="0.4"/>
  <cols>
    <col min="3" max="3" width="0" hidden="1" customWidth="1"/>
    <col min="9" max="9" width="10.25" bestFit="1" customWidth="1"/>
    <col min="13" max="13" width="9.375" bestFit="1" customWidth="1"/>
  </cols>
  <sheetData>
    <row r="1" spans="1:13" x14ac:dyDescent="0.4">
      <c r="A1" t="s">
        <v>26</v>
      </c>
      <c r="B1" t="s">
        <v>27</v>
      </c>
      <c r="C1" t="s">
        <v>28</v>
      </c>
      <c r="D1" t="s">
        <v>0</v>
      </c>
      <c r="E1" t="s">
        <v>29</v>
      </c>
      <c r="F1" t="s">
        <v>30</v>
      </c>
      <c r="G1" t="s">
        <v>1</v>
      </c>
      <c r="H1" t="s">
        <v>31</v>
      </c>
      <c r="I1" t="s">
        <v>32</v>
      </c>
      <c r="J1" t="s">
        <v>36</v>
      </c>
      <c r="K1" t="s">
        <v>20</v>
      </c>
      <c r="L1" t="s">
        <v>37</v>
      </c>
      <c r="M1" t="s">
        <v>38</v>
      </c>
    </row>
    <row r="2" spans="1:13" x14ac:dyDescent="0.4">
      <c r="A2">
        <v>1</v>
      </c>
      <c r="B2">
        <v>1510022</v>
      </c>
      <c r="C2" t="s">
        <v>33</v>
      </c>
      <c r="D2" s="11">
        <v>69.561416625976506</v>
      </c>
      <c r="E2" s="12">
        <v>0.98203592814371199</v>
      </c>
      <c r="F2" s="13">
        <v>35.940065256754501</v>
      </c>
      <c r="G2">
        <v>1</v>
      </c>
      <c r="H2">
        <v>3</v>
      </c>
      <c r="I2" s="10">
        <v>45907.224336817133</v>
      </c>
      <c r="J2" s="11" t="s">
        <v>21</v>
      </c>
      <c r="L2" s="14">
        <f>D2*5</f>
        <v>347.80708312988253</v>
      </c>
      <c r="M2" s="14" t="s">
        <v>21</v>
      </c>
    </row>
    <row r="3" spans="1:13" x14ac:dyDescent="0.4">
      <c r="A3">
        <v>2</v>
      </c>
      <c r="B3">
        <v>1510355</v>
      </c>
      <c r="C3" t="s">
        <v>34</v>
      </c>
      <c r="D3" s="11">
        <v>71.332313537597599</v>
      </c>
      <c r="E3" s="12">
        <v>0.98823529411764699</v>
      </c>
      <c r="F3" s="13">
        <v>67.765697860717694</v>
      </c>
      <c r="G3">
        <v>2</v>
      </c>
      <c r="H3">
        <v>3</v>
      </c>
      <c r="I3" s="10">
        <v>45907.228766678243</v>
      </c>
      <c r="J3" s="11">
        <f>AVERAGE(D$2:D2)</f>
        <v>69.561416625976506</v>
      </c>
      <c r="K3" t="str">
        <f>IF(J3&gt;=80, "Megaracer",IF(J3&gt;=55, "Typemaster","-"))</f>
        <v>Typemaster</v>
      </c>
      <c r="L3" s="14">
        <f t="shared" ref="L3:L66" si="0">D3*5</f>
        <v>356.661567687988</v>
      </c>
      <c r="M3" s="14">
        <f t="shared" ref="M3:M66" si="1">J3*5</f>
        <v>347.80708312988253</v>
      </c>
    </row>
    <row r="4" spans="1:13" x14ac:dyDescent="0.4">
      <c r="A4">
        <v>3</v>
      </c>
      <c r="B4">
        <v>1510390</v>
      </c>
      <c r="C4" t="s">
        <v>34</v>
      </c>
      <c r="D4" s="11">
        <v>68.408142089843693</v>
      </c>
      <c r="E4" s="12">
        <v>0.99588477366255101</v>
      </c>
      <c r="F4" s="13">
        <v>43.325156656901001</v>
      </c>
      <c r="G4">
        <v>1</v>
      </c>
      <c r="H4">
        <v>3</v>
      </c>
      <c r="I4" s="10">
        <v>45907.310032939815</v>
      </c>
      <c r="J4" s="11">
        <f>AVERAGE(D$2:D3)</f>
        <v>70.446865081787053</v>
      </c>
      <c r="K4" t="str">
        <f t="shared" ref="K4:K67" si="2">IF(J4&gt;=80, "Megaracer",IF(J4&gt;=55, "Typemaster","-"))</f>
        <v>Typemaster</v>
      </c>
      <c r="L4" s="14">
        <f t="shared" si="0"/>
        <v>342.04071044921847</v>
      </c>
      <c r="M4" s="14">
        <f t="shared" si="1"/>
        <v>352.23432540893526</v>
      </c>
    </row>
    <row r="5" spans="1:13" x14ac:dyDescent="0.4">
      <c r="A5">
        <v>4</v>
      </c>
      <c r="B5">
        <v>1510429</v>
      </c>
      <c r="C5" t="s">
        <v>34</v>
      </c>
      <c r="D5" s="11">
        <v>81.263320922851506</v>
      </c>
      <c r="E5" s="12">
        <v>0.99572649572649496</v>
      </c>
      <c r="F5" s="13">
        <v>56.884324645996003</v>
      </c>
      <c r="G5">
        <v>1</v>
      </c>
      <c r="H5">
        <v>3</v>
      </c>
      <c r="I5" s="10">
        <v>45907.313837164351</v>
      </c>
      <c r="J5" s="11">
        <f>AVERAGE(D$2:D4)</f>
        <v>69.767290751139271</v>
      </c>
      <c r="K5" t="str">
        <f t="shared" si="2"/>
        <v>Typemaster</v>
      </c>
      <c r="L5" s="14">
        <f t="shared" si="0"/>
        <v>406.31660461425753</v>
      </c>
      <c r="M5" s="14">
        <f t="shared" si="1"/>
        <v>348.83645375569637</v>
      </c>
    </row>
    <row r="6" spans="1:13" x14ac:dyDescent="0.4">
      <c r="A6">
        <v>5</v>
      </c>
      <c r="B6">
        <v>1510160</v>
      </c>
      <c r="C6" t="s">
        <v>34</v>
      </c>
      <c r="D6" s="11">
        <v>76.589050292968693</v>
      </c>
      <c r="E6" s="12">
        <v>0.98706896551724099</v>
      </c>
      <c r="F6" s="13">
        <v>100.84224955240801</v>
      </c>
      <c r="G6">
        <v>2</v>
      </c>
      <c r="H6">
        <v>3</v>
      </c>
      <c r="I6" s="10">
        <v>45908.353447893518</v>
      </c>
      <c r="J6" s="11">
        <f>AVERAGE(D$2:D5)</f>
        <v>72.641298294067326</v>
      </c>
      <c r="K6" t="str">
        <f t="shared" si="2"/>
        <v>Typemaster</v>
      </c>
      <c r="L6" s="14">
        <f t="shared" si="0"/>
        <v>382.94525146484347</v>
      </c>
      <c r="M6" s="14">
        <f t="shared" si="1"/>
        <v>363.20649147033663</v>
      </c>
    </row>
    <row r="7" spans="1:13" x14ac:dyDescent="0.4">
      <c r="A7">
        <v>6</v>
      </c>
      <c r="B7">
        <v>1510164</v>
      </c>
      <c r="C7" t="s">
        <v>34</v>
      </c>
      <c r="D7" s="11">
        <v>89.026473999023395</v>
      </c>
      <c r="E7" s="12">
        <v>1</v>
      </c>
      <c r="F7" s="13">
        <v>77.156277465820295</v>
      </c>
      <c r="G7">
        <v>1</v>
      </c>
      <c r="H7">
        <v>3</v>
      </c>
      <c r="I7" s="10">
        <v>45909.34274010417</v>
      </c>
      <c r="J7" s="11">
        <f>AVERAGE(D$2:D6)</f>
        <v>73.430848693847594</v>
      </c>
      <c r="K7" t="str">
        <f t="shared" si="2"/>
        <v>Typemaster</v>
      </c>
      <c r="L7" s="14">
        <f t="shared" si="0"/>
        <v>445.13236999511696</v>
      </c>
      <c r="M7" s="14">
        <f t="shared" si="1"/>
        <v>367.15424346923794</v>
      </c>
    </row>
    <row r="8" spans="1:13" x14ac:dyDescent="0.4">
      <c r="A8">
        <v>7</v>
      </c>
      <c r="B8">
        <v>1510361</v>
      </c>
      <c r="C8" t="s">
        <v>34</v>
      </c>
      <c r="D8" s="11">
        <v>75.675674438476506</v>
      </c>
      <c r="E8" s="12">
        <v>0.99380804953560298</v>
      </c>
      <c r="F8" s="13">
        <v>74.414413197835202</v>
      </c>
      <c r="G8">
        <v>2</v>
      </c>
      <c r="H8">
        <v>3</v>
      </c>
      <c r="I8" s="10">
        <v>45911.319559699077</v>
      </c>
      <c r="J8" s="11">
        <f>AVERAGE(D$2:D7)</f>
        <v>76.030119578043568</v>
      </c>
      <c r="K8" t="str">
        <f t="shared" si="2"/>
        <v>Typemaster</v>
      </c>
      <c r="L8" s="14">
        <f t="shared" si="0"/>
        <v>378.37837219238253</v>
      </c>
      <c r="M8" s="14">
        <f t="shared" si="1"/>
        <v>380.15059789021785</v>
      </c>
    </row>
    <row r="9" spans="1:13" x14ac:dyDescent="0.4">
      <c r="A9">
        <v>8</v>
      </c>
      <c r="B9">
        <v>1510275</v>
      </c>
      <c r="C9" t="s">
        <v>34</v>
      </c>
      <c r="D9" s="11">
        <v>72.456398010253906</v>
      </c>
      <c r="E9" s="12">
        <v>0.99470899470899399</v>
      </c>
      <c r="F9" s="13">
        <v>56.757511774698798</v>
      </c>
      <c r="G9">
        <v>2</v>
      </c>
      <c r="H9">
        <v>3</v>
      </c>
      <c r="I9" s="10">
        <v>45911.324733275462</v>
      </c>
      <c r="J9" s="11">
        <f>AVERAGE(D$2:D8)</f>
        <v>75.979484558105398</v>
      </c>
      <c r="K9" t="str">
        <f t="shared" si="2"/>
        <v>Typemaster</v>
      </c>
      <c r="L9" s="14">
        <f t="shared" si="0"/>
        <v>362.28199005126953</v>
      </c>
      <c r="M9" s="14">
        <f t="shared" si="1"/>
        <v>379.897422790527</v>
      </c>
    </row>
    <row r="10" spans="1:13" x14ac:dyDescent="0.4">
      <c r="A10">
        <v>9</v>
      </c>
      <c r="B10">
        <v>1510245</v>
      </c>
      <c r="C10" t="s">
        <v>34</v>
      </c>
      <c r="D10" s="11">
        <v>78.756378173828097</v>
      </c>
      <c r="E10" s="12">
        <v>1</v>
      </c>
      <c r="F10" s="13">
        <v>52.5042521158854</v>
      </c>
      <c r="G10">
        <v>2</v>
      </c>
      <c r="H10">
        <v>3</v>
      </c>
      <c r="I10" s="10">
        <v>45911.326038854168</v>
      </c>
      <c r="J10" s="11">
        <f>AVERAGE(D$2:D9)</f>
        <v>75.539098739623967</v>
      </c>
      <c r="K10" t="str">
        <f t="shared" si="2"/>
        <v>Typemaster</v>
      </c>
      <c r="L10" s="14">
        <f t="shared" si="0"/>
        <v>393.78189086914051</v>
      </c>
      <c r="M10" s="14">
        <f t="shared" si="1"/>
        <v>377.69549369811983</v>
      </c>
    </row>
    <row r="11" spans="1:13" x14ac:dyDescent="0.4">
      <c r="A11">
        <v>10</v>
      </c>
      <c r="B11">
        <v>1510269</v>
      </c>
      <c r="C11" t="s">
        <v>34</v>
      </c>
      <c r="D11" s="11">
        <v>74.5968017578125</v>
      </c>
      <c r="E11" s="12">
        <v>0.99412915851271999</v>
      </c>
      <c r="F11" s="13">
        <v>100.705682373046</v>
      </c>
      <c r="G11">
        <v>3</v>
      </c>
      <c r="H11">
        <v>3</v>
      </c>
      <c r="I11" s="10">
        <v>45911.327418090281</v>
      </c>
      <c r="J11" s="11">
        <f>AVERAGE(D$2:D10)</f>
        <v>75.896574232313313</v>
      </c>
      <c r="K11" t="str">
        <f t="shared" si="2"/>
        <v>Typemaster</v>
      </c>
      <c r="L11" s="14">
        <f t="shared" si="0"/>
        <v>372.9840087890625</v>
      </c>
      <c r="M11" s="14">
        <f t="shared" si="1"/>
        <v>379.48287116156655</v>
      </c>
    </row>
    <row r="12" spans="1:13" x14ac:dyDescent="0.4">
      <c r="A12">
        <v>11</v>
      </c>
      <c r="B12">
        <v>1510015</v>
      </c>
      <c r="C12" t="s">
        <v>34</v>
      </c>
      <c r="D12" s="11">
        <v>79.463661193847599</v>
      </c>
      <c r="E12" s="12">
        <v>0.98795180722891496</v>
      </c>
      <c r="F12" s="13">
        <v>78.139266840616799</v>
      </c>
      <c r="G12">
        <v>1</v>
      </c>
      <c r="H12">
        <v>3</v>
      </c>
      <c r="I12" s="10">
        <v>45912.326234189815</v>
      </c>
      <c r="J12" s="11">
        <f>AVERAGE(D2:D11)</f>
        <v>75.766596984863241</v>
      </c>
      <c r="K12" t="str">
        <f t="shared" si="2"/>
        <v>Typemaster</v>
      </c>
      <c r="L12" s="14">
        <f t="shared" si="0"/>
        <v>397.318305969238</v>
      </c>
      <c r="M12" s="14">
        <f t="shared" si="1"/>
        <v>378.83298492431618</v>
      </c>
    </row>
    <row r="13" spans="1:13" x14ac:dyDescent="0.4">
      <c r="A13">
        <v>12</v>
      </c>
      <c r="B13">
        <v>1510336</v>
      </c>
      <c r="C13" t="s">
        <v>34</v>
      </c>
      <c r="D13" s="11">
        <v>82.822982788085895</v>
      </c>
      <c r="E13" s="12">
        <v>1</v>
      </c>
      <c r="F13" s="13">
        <v>53.8349388122558</v>
      </c>
      <c r="G13">
        <v>1</v>
      </c>
      <c r="H13">
        <v>3</v>
      </c>
      <c r="I13" s="10">
        <v>45912.337209131947</v>
      </c>
      <c r="J13" s="11">
        <f t="shared" ref="J13:J76" si="3">AVERAGE(D3:D12)</f>
        <v>76.756821441650345</v>
      </c>
      <c r="K13" t="str">
        <f t="shared" si="2"/>
        <v>Typemaster</v>
      </c>
      <c r="L13" s="14">
        <f t="shared" si="0"/>
        <v>414.11491394042946</v>
      </c>
      <c r="M13" s="14">
        <f t="shared" si="1"/>
        <v>383.78410720825173</v>
      </c>
    </row>
    <row r="14" spans="1:13" x14ac:dyDescent="0.4">
      <c r="A14">
        <v>13</v>
      </c>
      <c r="B14">
        <v>1510403</v>
      </c>
      <c r="C14" t="s">
        <v>34</v>
      </c>
      <c r="D14" s="11">
        <v>81.930549621582003</v>
      </c>
      <c r="E14" s="12">
        <v>0.99324324324324298</v>
      </c>
      <c r="F14" s="13">
        <v>69.640967178344695</v>
      </c>
      <c r="G14">
        <v>2</v>
      </c>
      <c r="H14">
        <v>3</v>
      </c>
      <c r="I14" s="10">
        <v>45913.335558854167</v>
      </c>
      <c r="J14" s="11">
        <f t="shared" si="3"/>
        <v>77.905888366699173</v>
      </c>
      <c r="K14" t="str">
        <f t="shared" si="2"/>
        <v>Typemaster</v>
      </c>
      <c r="L14" s="14">
        <f t="shared" si="0"/>
        <v>409.65274810791004</v>
      </c>
      <c r="M14" s="14">
        <f t="shared" si="1"/>
        <v>389.52944183349587</v>
      </c>
    </row>
    <row r="15" spans="1:13" x14ac:dyDescent="0.4">
      <c r="A15">
        <v>14</v>
      </c>
      <c r="B15">
        <v>1510207</v>
      </c>
      <c r="C15" t="s">
        <v>34</v>
      </c>
      <c r="D15" s="11">
        <v>82.869705200195298</v>
      </c>
      <c r="E15" s="12">
        <v>0.99719887955181996</v>
      </c>
      <c r="F15" s="13">
        <v>89.775513966878194</v>
      </c>
      <c r="G15">
        <v>1</v>
      </c>
      <c r="H15">
        <v>3</v>
      </c>
      <c r="I15" s="10">
        <v>45913.338717777777</v>
      </c>
      <c r="J15" s="11">
        <f t="shared" si="3"/>
        <v>79.258129119873018</v>
      </c>
      <c r="K15" t="str">
        <f t="shared" si="2"/>
        <v>Typemaster</v>
      </c>
      <c r="L15" s="14">
        <f t="shared" si="0"/>
        <v>414.34852600097651</v>
      </c>
      <c r="M15" s="14">
        <f t="shared" si="1"/>
        <v>396.29064559936512</v>
      </c>
    </row>
    <row r="16" spans="1:13" x14ac:dyDescent="0.4">
      <c r="A16">
        <v>15</v>
      </c>
      <c r="B16">
        <v>1510039</v>
      </c>
      <c r="C16" t="s">
        <v>34</v>
      </c>
      <c r="D16" s="11">
        <v>79.8895263671875</v>
      </c>
      <c r="E16" s="12">
        <v>0.98813056379821895</v>
      </c>
      <c r="F16" s="13">
        <v>70.569081624348897</v>
      </c>
      <c r="G16">
        <v>3</v>
      </c>
      <c r="H16">
        <v>3</v>
      </c>
      <c r="I16" s="10">
        <v>45913.343476006943</v>
      </c>
      <c r="J16" s="11">
        <f t="shared" si="3"/>
        <v>79.418767547607402</v>
      </c>
      <c r="K16" t="str">
        <f t="shared" si="2"/>
        <v>Typemaster</v>
      </c>
      <c r="L16" s="14">
        <f t="shared" si="0"/>
        <v>399.4476318359375</v>
      </c>
      <c r="M16" s="14">
        <f t="shared" si="1"/>
        <v>397.093837738037</v>
      </c>
    </row>
    <row r="17" spans="1:13" x14ac:dyDescent="0.4">
      <c r="A17">
        <v>16</v>
      </c>
      <c r="B17">
        <v>1510124</v>
      </c>
      <c r="C17" t="s">
        <v>34</v>
      </c>
      <c r="D17" s="11">
        <v>82.620666503906193</v>
      </c>
      <c r="E17" s="12">
        <v>0.99484536082474195</v>
      </c>
      <c r="F17" s="13">
        <v>92.259744262695307</v>
      </c>
      <c r="G17">
        <v>2</v>
      </c>
      <c r="H17">
        <v>3</v>
      </c>
      <c r="I17" s="10">
        <v>45913.345729189816</v>
      </c>
      <c r="J17" s="11">
        <f t="shared" si="3"/>
        <v>79.748815155029277</v>
      </c>
      <c r="K17" t="str">
        <f t="shared" si="2"/>
        <v>Typemaster</v>
      </c>
      <c r="L17" s="14">
        <f t="shared" si="0"/>
        <v>413.10333251953097</v>
      </c>
      <c r="M17" s="14">
        <f t="shared" si="1"/>
        <v>398.74407577514637</v>
      </c>
    </row>
    <row r="18" spans="1:13" x14ac:dyDescent="0.4">
      <c r="A18">
        <v>17</v>
      </c>
      <c r="B18">
        <v>1510256</v>
      </c>
      <c r="C18" t="s">
        <v>34</v>
      </c>
      <c r="D18" s="11">
        <v>76.886077880859304</v>
      </c>
      <c r="E18" s="12">
        <v>0.98567335243553</v>
      </c>
      <c r="F18" s="13">
        <v>60.227427673339797</v>
      </c>
      <c r="G18">
        <v>3</v>
      </c>
      <c r="H18">
        <v>3</v>
      </c>
      <c r="I18" s="10">
        <v>45914.208944259262</v>
      </c>
      <c r="J18" s="11">
        <f t="shared" si="3"/>
        <v>79.10823440551755</v>
      </c>
      <c r="K18" t="str">
        <f t="shared" si="2"/>
        <v>Typemaster</v>
      </c>
      <c r="L18" s="14">
        <f t="shared" si="0"/>
        <v>384.43038940429653</v>
      </c>
      <c r="M18" s="14">
        <f t="shared" si="1"/>
        <v>395.54117202758778</v>
      </c>
    </row>
    <row r="19" spans="1:13" x14ac:dyDescent="0.4">
      <c r="A19">
        <v>18</v>
      </c>
      <c r="B19">
        <v>1510428</v>
      </c>
      <c r="C19" t="s">
        <v>34</v>
      </c>
      <c r="D19" s="11">
        <v>81.725723266601506</v>
      </c>
      <c r="E19" s="12">
        <v>1</v>
      </c>
      <c r="F19" s="13">
        <v>43.587052408854099</v>
      </c>
      <c r="G19">
        <v>2</v>
      </c>
      <c r="H19">
        <v>3</v>
      </c>
      <c r="I19" s="10">
        <v>45914.297108125</v>
      </c>
      <c r="J19" s="11">
        <f t="shared" si="3"/>
        <v>79.229274749755831</v>
      </c>
      <c r="K19" t="str">
        <f t="shared" si="2"/>
        <v>Typemaster</v>
      </c>
      <c r="L19" s="14">
        <f t="shared" si="0"/>
        <v>408.62861633300753</v>
      </c>
      <c r="M19" s="14">
        <f t="shared" si="1"/>
        <v>396.14637374877918</v>
      </c>
    </row>
    <row r="20" spans="1:13" x14ac:dyDescent="0.4">
      <c r="A20">
        <v>19</v>
      </c>
      <c r="B20">
        <v>1510446</v>
      </c>
      <c r="C20" t="s">
        <v>35</v>
      </c>
      <c r="D20" s="11">
        <v>84.13671875</v>
      </c>
      <c r="E20" s="12">
        <v>1</v>
      </c>
      <c r="F20" s="13">
        <v>58.895703124999997</v>
      </c>
      <c r="G20">
        <v>2</v>
      </c>
      <c r="H20">
        <v>3</v>
      </c>
      <c r="I20" s="10">
        <v>45914.298977060185</v>
      </c>
      <c r="J20" s="11">
        <f t="shared" si="3"/>
        <v>80.156207275390585</v>
      </c>
      <c r="K20" t="str">
        <f t="shared" si="2"/>
        <v>Megaracer</v>
      </c>
      <c r="L20" s="14">
        <f t="shared" si="0"/>
        <v>420.68359375</v>
      </c>
      <c r="M20" s="14">
        <f t="shared" si="1"/>
        <v>400.7810363769529</v>
      </c>
    </row>
    <row r="21" spans="1:13" x14ac:dyDescent="0.4">
      <c r="A21">
        <v>20</v>
      </c>
      <c r="B21">
        <v>1510388</v>
      </c>
      <c r="C21" t="s">
        <v>35</v>
      </c>
      <c r="D21" s="11">
        <v>78.184387207031193</v>
      </c>
      <c r="E21" s="12">
        <v>0.99180327868852403</v>
      </c>
      <c r="F21" s="13">
        <v>66.456729125976494</v>
      </c>
      <c r="G21">
        <v>1</v>
      </c>
      <c r="H21">
        <v>3</v>
      </c>
      <c r="I21" s="10">
        <v>45914.303056307872</v>
      </c>
      <c r="J21" s="11">
        <f t="shared" si="3"/>
        <v>80.694241333007767</v>
      </c>
      <c r="K21" t="str">
        <f t="shared" si="2"/>
        <v>Megaracer</v>
      </c>
      <c r="L21" s="14">
        <f t="shared" si="0"/>
        <v>390.92193603515597</v>
      </c>
      <c r="M21" s="14">
        <f t="shared" si="1"/>
        <v>403.47120666503884</v>
      </c>
    </row>
    <row r="22" spans="1:13" x14ac:dyDescent="0.4">
      <c r="A22">
        <v>21</v>
      </c>
      <c r="B22">
        <v>1510446</v>
      </c>
      <c r="C22" t="s">
        <v>35</v>
      </c>
      <c r="D22" s="11">
        <v>91.739219665527301</v>
      </c>
      <c r="E22" s="12">
        <v>1</v>
      </c>
      <c r="F22" s="13">
        <v>64.217453765869095</v>
      </c>
      <c r="G22">
        <v>2</v>
      </c>
      <c r="H22">
        <v>3</v>
      </c>
      <c r="I22" s="10">
        <v>45915.218553993058</v>
      </c>
      <c r="J22" s="11">
        <f t="shared" si="3"/>
        <v>81.052999877929636</v>
      </c>
      <c r="K22" t="str">
        <f t="shared" si="2"/>
        <v>Megaracer</v>
      </c>
      <c r="L22" s="14">
        <f t="shared" si="0"/>
        <v>458.69609832763649</v>
      </c>
      <c r="M22" s="14">
        <f t="shared" si="1"/>
        <v>405.26499938964821</v>
      </c>
    </row>
    <row r="23" spans="1:13" x14ac:dyDescent="0.4">
      <c r="A23">
        <v>22</v>
      </c>
      <c r="B23">
        <v>1510439</v>
      </c>
      <c r="C23" t="s">
        <v>35</v>
      </c>
      <c r="D23" s="11">
        <v>86.167724609375</v>
      </c>
      <c r="E23" s="12">
        <v>0.99585062240663902</v>
      </c>
      <c r="F23" s="13">
        <v>117.762556966145</v>
      </c>
      <c r="G23">
        <v>1</v>
      </c>
      <c r="H23">
        <v>3</v>
      </c>
      <c r="I23" s="10">
        <v>45915.222196273149</v>
      </c>
      <c r="J23" s="11">
        <f t="shared" si="3"/>
        <v>82.280555725097628</v>
      </c>
      <c r="K23" t="str">
        <f t="shared" si="2"/>
        <v>Megaracer</v>
      </c>
      <c r="L23" s="14">
        <f t="shared" si="0"/>
        <v>430.838623046875</v>
      </c>
      <c r="M23" s="14">
        <f t="shared" si="1"/>
        <v>411.40277862548817</v>
      </c>
    </row>
    <row r="24" spans="1:13" x14ac:dyDescent="0.4">
      <c r="A24">
        <v>23</v>
      </c>
      <c r="B24">
        <v>1510448</v>
      </c>
      <c r="C24" t="s">
        <v>35</v>
      </c>
      <c r="D24" s="11">
        <v>86.189399719238196</v>
      </c>
      <c r="E24" s="12">
        <v>0.98958333333333304</v>
      </c>
      <c r="F24" s="13">
        <v>173.81528943379701</v>
      </c>
      <c r="G24">
        <v>2</v>
      </c>
      <c r="H24">
        <v>3</v>
      </c>
      <c r="I24" s="10">
        <v>45915.230213819443</v>
      </c>
      <c r="J24" s="11">
        <f t="shared" si="3"/>
        <v>82.615029907226543</v>
      </c>
      <c r="K24" t="str">
        <f t="shared" si="2"/>
        <v>Megaracer</v>
      </c>
      <c r="L24" s="14">
        <f t="shared" si="0"/>
        <v>430.94699859619095</v>
      </c>
      <c r="M24" s="14">
        <f t="shared" si="1"/>
        <v>413.0751495361327</v>
      </c>
    </row>
    <row r="25" spans="1:13" x14ac:dyDescent="0.4">
      <c r="A25">
        <v>24</v>
      </c>
      <c r="B25">
        <v>1510402</v>
      </c>
      <c r="C25" t="s">
        <v>35</v>
      </c>
      <c r="D25" s="11">
        <v>85.030769348144503</v>
      </c>
      <c r="E25" s="12">
        <v>0.99395770392749205</v>
      </c>
      <c r="F25" s="13">
        <v>82.196410369873007</v>
      </c>
      <c r="G25">
        <v>1</v>
      </c>
      <c r="H25">
        <v>3</v>
      </c>
      <c r="I25" s="10">
        <v>45915.304293506946</v>
      </c>
      <c r="J25" s="11">
        <f t="shared" si="3"/>
        <v>83.040914916992151</v>
      </c>
      <c r="K25" t="str">
        <f t="shared" si="2"/>
        <v>Megaracer</v>
      </c>
      <c r="L25" s="14">
        <f t="shared" si="0"/>
        <v>425.15384674072254</v>
      </c>
      <c r="M25" s="14">
        <f t="shared" si="1"/>
        <v>415.20457458496077</v>
      </c>
    </row>
    <row r="26" spans="1:13" x14ac:dyDescent="0.4">
      <c r="A26">
        <v>25</v>
      </c>
      <c r="B26">
        <v>1510447</v>
      </c>
      <c r="C26" t="s">
        <v>35</v>
      </c>
      <c r="D26" s="11">
        <v>87.259452819824205</v>
      </c>
      <c r="E26" s="12">
        <v>0.98884758364312197</v>
      </c>
      <c r="F26" s="13">
        <v>66.898913828531903</v>
      </c>
      <c r="G26">
        <v>1</v>
      </c>
      <c r="H26">
        <v>3</v>
      </c>
      <c r="I26" s="10">
        <v>45915.309478923613</v>
      </c>
      <c r="J26" s="11">
        <f t="shared" si="3"/>
        <v>83.257021331787072</v>
      </c>
      <c r="K26" t="str">
        <f t="shared" si="2"/>
        <v>Megaracer</v>
      </c>
      <c r="L26" s="14">
        <f t="shared" si="0"/>
        <v>436.29726409912104</v>
      </c>
      <c r="M26" s="14">
        <f t="shared" si="1"/>
        <v>416.28510665893538</v>
      </c>
    </row>
    <row r="27" spans="1:13" x14ac:dyDescent="0.4">
      <c r="A27">
        <v>26</v>
      </c>
      <c r="B27">
        <v>1510425</v>
      </c>
      <c r="C27" t="s">
        <v>35</v>
      </c>
      <c r="D27" s="11">
        <v>75.054779052734304</v>
      </c>
      <c r="E27" s="12">
        <v>0.99171842650103503</v>
      </c>
      <c r="F27" s="13">
        <v>77.556605021158802</v>
      </c>
      <c r="G27">
        <v>3</v>
      </c>
      <c r="H27">
        <v>3</v>
      </c>
      <c r="I27" s="10">
        <v>45915.313311527774</v>
      </c>
      <c r="J27" s="11">
        <f t="shared" si="3"/>
        <v>83.994013977050741</v>
      </c>
      <c r="K27" t="str">
        <f t="shared" si="2"/>
        <v>Megaracer</v>
      </c>
      <c r="L27" s="14">
        <f t="shared" si="0"/>
        <v>375.27389526367153</v>
      </c>
      <c r="M27" s="14">
        <f t="shared" si="1"/>
        <v>419.97006988525368</v>
      </c>
    </row>
    <row r="28" spans="1:13" x14ac:dyDescent="0.4">
      <c r="A28">
        <v>27</v>
      </c>
      <c r="B28">
        <v>1510373</v>
      </c>
      <c r="C28" t="s">
        <v>35</v>
      </c>
      <c r="D28" s="11">
        <v>77.891952514648395</v>
      </c>
      <c r="E28" s="12">
        <v>0.98625429553264599</v>
      </c>
      <c r="F28" s="13">
        <v>125.92532323201399</v>
      </c>
      <c r="G28">
        <v>2</v>
      </c>
      <c r="H28">
        <v>3</v>
      </c>
      <c r="I28" s="10">
        <v>45916.327888657404</v>
      </c>
      <c r="J28" s="11">
        <f t="shared" si="3"/>
        <v>83.237425231933543</v>
      </c>
      <c r="K28" t="str">
        <f t="shared" si="2"/>
        <v>Megaracer</v>
      </c>
      <c r="L28" s="14">
        <f t="shared" si="0"/>
        <v>389.45976257324196</v>
      </c>
      <c r="M28" s="14">
        <f t="shared" si="1"/>
        <v>416.18712615966774</v>
      </c>
    </row>
    <row r="29" spans="1:13" x14ac:dyDescent="0.4">
      <c r="A29">
        <v>28</v>
      </c>
      <c r="B29">
        <v>1510384</v>
      </c>
      <c r="C29" t="s">
        <v>35</v>
      </c>
      <c r="D29" s="11">
        <v>87.525619506835895</v>
      </c>
      <c r="E29" s="12">
        <v>0.99705014749262499</v>
      </c>
      <c r="F29" s="13">
        <v>78.773057556152295</v>
      </c>
      <c r="G29">
        <v>1</v>
      </c>
      <c r="H29">
        <v>3</v>
      </c>
      <c r="I29" s="10">
        <v>45916.341916805555</v>
      </c>
      <c r="J29" s="11">
        <f t="shared" si="3"/>
        <v>83.338012695312472</v>
      </c>
      <c r="K29" t="str">
        <f t="shared" si="2"/>
        <v>Megaracer</v>
      </c>
      <c r="L29" s="14">
        <f t="shared" si="0"/>
        <v>437.62809753417946</v>
      </c>
      <c r="M29" s="14">
        <f t="shared" si="1"/>
        <v>416.69006347656239</v>
      </c>
    </row>
    <row r="30" spans="1:13" x14ac:dyDescent="0.4">
      <c r="A30">
        <v>29</v>
      </c>
      <c r="B30">
        <v>1510412</v>
      </c>
      <c r="C30" t="s">
        <v>35</v>
      </c>
      <c r="D30" s="11">
        <v>81.176750183105398</v>
      </c>
      <c r="E30" s="12">
        <v>1</v>
      </c>
      <c r="F30" s="13">
        <v>63.588454310099202</v>
      </c>
      <c r="G30">
        <v>1</v>
      </c>
      <c r="H30">
        <v>3</v>
      </c>
      <c r="I30" s="10">
        <v>45916.343476504633</v>
      </c>
      <c r="J30" s="11">
        <f t="shared" si="3"/>
        <v>83.918002319335898</v>
      </c>
      <c r="K30" t="str">
        <f t="shared" si="2"/>
        <v>Megaracer</v>
      </c>
      <c r="L30" s="14">
        <f t="shared" si="0"/>
        <v>405.883750915527</v>
      </c>
      <c r="M30" s="14">
        <f t="shared" si="1"/>
        <v>419.59001159667946</v>
      </c>
    </row>
    <row r="31" spans="1:13" x14ac:dyDescent="0.4">
      <c r="A31">
        <v>30</v>
      </c>
      <c r="B31">
        <v>1510421</v>
      </c>
      <c r="C31" t="s">
        <v>35</v>
      </c>
      <c r="D31" s="11">
        <v>79.139892578125</v>
      </c>
      <c r="E31" s="12">
        <v>0.990825688073394</v>
      </c>
      <c r="F31" s="13">
        <v>65.9499104817708</v>
      </c>
      <c r="G31">
        <v>3</v>
      </c>
      <c r="H31">
        <v>3</v>
      </c>
      <c r="I31" s="10">
        <v>45917.316127175924</v>
      </c>
      <c r="J31" s="11">
        <f t="shared" si="3"/>
        <v>83.622005462646442</v>
      </c>
      <c r="K31" t="str">
        <f t="shared" si="2"/>
        <v>Megaracer</v>
      </c>
      <c r="L31" s="14">
        <f t="shared" si="0"/>
        <v>395.699462890625</v>
      </c>
      <c r="M31" s="14">
        <f t="shared" si="1"/>
        <v>418.11002731323219</v>
      </c>
    </row>
    <row r="32" spans="1:13" x14ac:dyDescent="0.4">
      <c r="A32">
        <v>31</v>
      </c>
      <c r="B32">
        <v>1510433</v>
      </c>
      <c r="C32" t="s">
        <v>35</v>
      </c>
      <c r="D32" s="11">
        <v>81.913734436035099</v>
      </c>
      <c r="E32" s="12">
        <v>0.99353448275862</v>
      </c>
      <c r="F32" s="13">
        <v>95.566023508707602</v>
      </c>
      <c r="G32">
        <v>2</v>
      </c>
      <c r="H32">
        <v>3</v>
      </c>
      <c r="I32" s="10">
        <v>45917.318199618057</v>
      </c>
      <c r="J32" s="11">
        <f t="shared" si="3"/>
        <v>83.717555999755831</v>
      </c>
      <c r="K32" t="str">
        <f t="shared" si="2"/>
        <v>Megaracer</v>
      </c>
      <c r="L32" s="14">
        <f t="shared" si="0"/>
        <v>409.5686721801755</v>
      </c>
      <c r="M32" s="14">
        <f t="shared" si="1"/>
        <v>418.58777999877918</v>
      </c>
    </row>
    <row r="33" spans="1:13" x14ac:dyDescent="0.4">
      <c r="A33">
        <v>32</v>
      </c>
      <c r="B33">
        <v>1510381</v>
      </c>
      <c r="C33" t="s">
        <v>35</v>
      </c>
      <c r="D33" s="11">
        <v>80.106529235839801</v>
      </c>
      <c r="E33" s="12">
        <v>0.99246231155778897</v>
      </c>
      <c r="F33" s="13">
        <v>72.095876312255797</v>
      </c>
      <c r="G33">
        <v>2</v>
      </c>
      <c r="H33">
        <v>3</v>
      </c>
      <c r="I33" s="10">
        <v>45917.324838587963</v>
      </c>
      <c r="J33" s="11">
        <f t="shared" si="3"/>
        <v>82.735007476806601</v>
      </c>
      <c r="K33" t="str">
        <f t="shared" si="2"/>
        <v>Megaracer</v>
      </c>
      <c r="L33" s="14">
        <f t="shared" si="0"/>
        <v>400.53264617919899</v>
      </c>
      <c r="M33" s="14">
        <f t="shared" si="1"/>
        <v>413.67503738403298</v>
      </c>
    </row>
    <row r="34" spans="1:13" x14ac:dyDescent="0.4">
      <c r="A34">
        <v>33</v>
      </c>
      <c r="B34">
        <v>1510373</v>
      </c>
      <c r="C34" t="s">
        <v>35</v>
      </c>
      <c r="D34" s="11">
        <v>82.053810119628906</v>
      </c>
      <c r="E34" s="12">
        <v>0.99471830985915399</v>
      </c>
      <c r="F34" s="13">
        <v>132.65365969339999</v>
      </c>
      <c r="G34">
        <v>3</v>
      </c>
      <c r="H34">
        <v>3</v>
      </c>
      <c r="I34" s="10">
        <v>45917.3270515162</v>
      </c>
      <c r="J34" s="11">
        <f t="shared" si="3"/>
        <v>82.12888793945308</v>
      </c>
      <c r="K34" t="str">
        <f t="shared" si="2"/>
        <v>Megaracer</v>
      </c>
      <c r="L34" s="14">
        <f t="shared" si="0"/>
        <v>410.26905059814453</v>
      </c>
      <c r="M34" s="14">
        <f t="shared" si="1"/>
        <v>410.6444396972654</v>
      </c>
    </row>
    <row r="35" spans="1:13" x14ac:dyDescent="0.4">
      <c r="A35">
        <v>34</v>
      </c>
      <c r="B35">
        <v>1510429</v>
      </c>
      <c r="C35" t="s">
        <v>35</v>
      </c>
      <c r="D35" s="11">
        <v>89.486030578613196</v>
      </c>
      <c r="E35" s="12">
        <v>0.98739495798319299</v>
      </c>
      <c r="F35" s="13">
        <v>62.640221405029301</v>
      </c>
      <c r="G35">
        <v>1</v>
      </c>
      <c r="H35">
        <v>3</v>
      </c>
      <c r="I35" s="10">
        <v>45918.350617280092</v>
      </c>
      <c r="J35" s="11">
        <f t="shared" si="3"/>
        <v>81.71532897949217</v>
      </c>
      <c r="K35" t="str">
        <f t="shared" si="2"/>
        <v>Megaracer</v>
      </c>
      <c r="L35" s="14">
        <f t="shared" si="0"/>
        <v>447.43015289306595</v>
      </c>
      <c r="M35" s="14">
        <f t="shared" si="1"/>
        <v>408.57664489746082</v>
      </c>
    </row>
    <row r="36" spans="1:13" x14ac:dyDescent="0.4">
      <c r="A36">
        <v>35</v>
      </c>
      <c r="B36">
        <v>1510433</v>
      </c>
      <c r="C36" t="s">
        <v>35</v>
      </c>
      <c r="D36" s="11">
        <v>84.362457275390597</v>
      </c>
      <c r="E36" s="12">
        <v>0.99567099567099504</v>
      </c>
      <c r="F36" s="13">
        <v>98.422866821289006</v>
      </c>
      <c r="G36">
        <v>3</v>
      </c>
      <c r="H36">
        <v>3</v>
      </c>
      <c r="I36" s="10">
        <v>45918.35489023148</v>
      </c>
      <c r="J36" s="11">
        <f t="shared" si="3"/>
        <v>82.160855102539031</v>
      </c>
      <c r="K36" t="str">
        <f t="shared" si="2"/>
        <v>Megaracer</v>
      </c>
      <c r="L36" s="14">
        <f t="shared" si="0"/>
        <v>421.81228637695301</v>
      </c>
      <c r="M36" s="14">
        <f t="shared" si="1"/>
        <v>410.80427551269514</v>
      </c>
    </row>
    <row r="37" spans="1:13" x14ac:dyDescent="0.4">
      <c r="A37">
        <v>36</v>
      </c>
      <c r="B37">
        <v>1510433</v>
      </c>
      <c r="C37" t="s">
        <v>35</v>
      </c>
      <c r="D37" s="11">
        <v>84.957084655761705</v>
      </c>
      <c r="E37" s="12">
        <v>0.99565217391304295</v>
      </c>
      <c r="F37" s="13">
        <v>99.116598765055301</v>
      </c>
      <c r="G37">
        <v>2</v>
      </c>
      <c r="H37">
        <v>3</v>
      </c>
      <c r="I37" s="10">
        <v>45918.35685261574</v>
      </c>
      <c r="J37" s="11">
        <f t="shared" si="3"/>
        <v>81.871155548095658</v>
      </c>
      <c r="K37" t="str">
        <f t="shared" si="2"/>
        <v>Megaracer</v>
      </c>
      <c r="L37" s="14">
        <f t="shared" si="0"/>
        <v>424.78542327880854</v>
      </c>
      <c r="M37" s="14">
        <f t="shared" si="1"/>
        <v>409.35577774047829</v>
      </c>
    </row>
    <row r="38" spans="1:13" x14ac:dyDescent="0.4">
      <c r="A38">
        <v>37</v>
      </c>
      <c r="B38">
        <v>1510415</v>
      </c>
      <c r="C38" t="s">
        <v>35</v>
      </c>
      <c r="D38" s="11">
        <v>68.463302612304602</v>
      </c>
      <c r="E38" s="12">
        <v>0.97379912663755397</v>
      </c>
      <c r="F38" s="13">
        <v>34.231651306152301</v>
      </c>
      <c r="G38">
        <v>2</v>
      </c>
      <c r="H38">
        <v>3</v>
      </c>
      <c r="I38" s="10">
        <v>45918.360290532408</v>
      </c>
      <c r="J38" s="11">
        <f t="shared" si="3"/>
        <v>82.861386108398406</v>
      </c>
      <c r="K38" t="str">
        <f t="shared" si="2"/>
        <v>Megaracer</v>
      </c>
      <c r="L38" s="14">
        <f t="shared" si="0"/>
        <v>342.31651306152298</v>
      </c>
      <c r="M38" s="14">
        <f t="shared" si="1"/>
        <v>414.30693054199202</v>
      </c>
    </row>
    <row r="39" spans="1:13" x14ac:dyDescent="0.4">
      <c r="A39">
        <v>38</v>
      </c>
      <c r="B39">
        <v>1510373</v>
      </c>
      <c r="C39" t="s">
        <v>35</v>
      </c>
      <c r="D39" s="11">
        <v>83.525985717773395</v>
      </c>
      <c r="E39" s="12">
        <v>0.99131944444444398</v>
      </c>
      <c r="F39" s="13">
        <v>135.0336769104</v>
      </c>
      <c r="G39">
        <v>2</v>
      </c>
      <c r="H39">
        <v>3</v>
      </c>
      <c r="I39" s="10">
        <v>45919.328792349537</v>
      </c>
      <c r="J39" s="11">
        <f t="shared" si="3"/>
        <v>81.918521118164023</v>
      </c>
      <c r="K39" t="str">
        <f t="shared" si="2"/>
        <v>Megaracer</v>
      </c>
      <c r="L39" s="14">
        <f t="shared" si="0"/>
        <v>417.62992858886696</v>
      </c>
      <c r="M39" s="14">
        <f t="shared" si="1"/>
        <v>409.59260559082009</v>
      </c>
    </row>
    <row r="40" spans="1:13" x14ac:dyDescent="0.4">
      <c r="A40">
        <v>39</v>
      </c>
      <c r="B40">
        <v>1510400</v>
      </c>
      <c r="C40" t="s">
        <v>35</v>
      </c>
      <c r="D40" s="11">
        <v>80.868667602539006</v>
      </c>
      <c r="E40" s="12">
        <v>0.97872340425531901</v>
      </c>
      <c r="F40" s="13">
        <v>97.042401123046801</v>
      </c>
      <c r="G40">
        <v>2</v>
      </c>
      <c r="H40">
        <v>3</v>
      </c>
      <c r="I40" s="10">
        <v>45919.333334340277</v>
      </c>
      <c r="J40" s="11">
        <f t="shared" si="3"/>
        <v>81.518557739257773</v>
      </c>
      <c r="K40" t="str">
        <f t="shared" si="2"/>
        <v>Megaracer</v>
      </c>
      <c r="L40" s="14">
        <f t="shared" si="0"/>
        <v>404.34333801269503</v>
      </c>
      <c r="M40" s="14">
        <f t="shared" si="1"/>
        <v>407.59278869628884</v>
      </c>
    </row>
    <row r="41" spans="1:13" x14ac:dyDescent="0.4">
      <c r="A41">
        <v>40</v>
      </c>
      <c r="B41">
        <v>1510403</v>
      </c>
      <c r="C41" t="s">
        <v>35</v>
      </c>
      <c r="D41" s="11">
        <v>89.827316284179602</v>
      </c>
      <c r="E41" s="12">
        <v>0.99657534246575297</v>
      </c>
      <c r="F41" s="13">
        <v>76.353218841552703</v>
      </c>
      <c r="G41">
        <v>1</v>
      </c>
      <c r="H41">
        <v>3</v>
      </c>
      <c r="I41" s="10">
        <v>45919.335773240738</v>
      </c>
      <c r="J41" s="11">
        <f t="shared" si="3"/>
        <v>81.487749481201121</v>
      </c>
      <c r="K41" t="str">
        <f t="shared" si="2"/>
        <v>Megaracer</v>
      </c>
      <c r="L41" s="14">
        <f t="shared" si="0"/>
        <v>449.13658142089798</v>
      </c>
      <c r="M41" s="14">
        <f t="shared" si="1"/>
        <v>407.43874740600563</v>
      </c>
    </row>
    <row r="42" spans="1:13" x14ac:dyDescent="0.4">
      <c r="A42">
        <v>41</v>
      </c>
      <c r="B42">
        <v>1510448</v>
      </c>
      <c r="C42" t="s">
        <v>35</v>
      </c>
      <c r="D42" s="11">
        <v>85.238739013671804</v>
      </c>
      <c r="E42" s="12">
        <v>0.991044776119403</v>
      </c>
      <c r="F42" s="13">
        <v>171.89812367757099</v>
      </c>
      <c r="G42">
        <v>1</v>
      </c>
      <c r="H42">
        <v>3</v>
      </c>
      <c r="I42" s="10">
        <v>45919.338712152778</v>
      </c>
      <c r="J42" s="11">
        <f t="shared" si="3"/>
        <v>82.556491851806584</v>
      </c>
      <c r="K42" t="str">
        <f t="shared" si="2"/>
        <v>Megaracer</v>
      </c>
      <c r="L42" s="14">
        <f t="shared" si="0"/>
        <v>426.19369506835903</v>
      </c>
      <c r="M42" s="14">
        <f t="shared" si="1"/>
        <v>412.78245925903292</v>
      </c>
    </row>
    <row r="43" spans="1:13" x14ac:dyDescent="0.4">
      <c r="A43">
        <v>42</v>
      </c>
      <c r="B43">
        <v>1510415</v>
      </c>
      <c r="C43" t="s">
        <v>35</v>
      </c>
      <c r="D43" s="11">
        <v>75.350242614746094</v>
      </c>
      <c r="E43" s="12">
        <v>0.98139534883720903</v>
      </c>
      <c r="F43" s="13">
        <v>37.675121307372997</v>
      </c>
      <c r="G43">
        <v>3</v>
      </c>
      <c r="H43">
        <v>3</v>
      </c>
      <c r="I43" s="10">
        <v>45919.34080740741</v>
      </c>
      <c r="J43" s="11">
        <f t="shared" si="3"/>
        <v>82.88899230957027</v>
      </c>
      <c r="K43" t="str">
        <f t="shared" si="2"/>
        <v>Megaracer</v>
      </c>
      <c r="L43" s="14">
        <f t="shared" si="0"/>
        <v>376.75121307373047</v>
      </c>
      <c r="M43" s="14">
        <f t="shared" si="1"/>
        <v>414.44496154785134</v>
      </c>
    </row>
    <row r="44" spans="1:13" x14ac:dyDescent="0.4">
      <c r="A44">
        <v>43</v>
      </c>
      <c r="B44">
        <v>1510416</v>
      </c>
      <c r="C44" t="s">
        <v>35</v>
      </c>
      <c r="D44" s="11">
        <v>79.986946105957003</v>
      </c>
      <c r="E44" s="12">
        <v>0.99310344827586206</v>
      </c>
      <c r="F44" s="13">
        <v>55.990862274169899</v>
      </c>
      <c r="G44">
        <v>2</v>
      </c>
      <c r="H44">
        <v>3</v>
      </c>
      <c r="I44" s="10">
        <v>45919.344339976851</v>
      </c>
      <c r="J44" s="11">
        <f t="shared" si="3"/>
        <v>82.413363647460883</v>
      </c>
      <c r="K44" t="str">
        <f t="shared" si="2"/>
        <v>Megaracer</v>
      </c>
      <c r="L44" s="14">
        <f t="shared" si="0"/>
        <v>399.93473052978504</v>
      </c>
      <c r="M44" s="14">
        <f t="shared" si="1"/>
        <v>412.0668182373044</v>
      </c>
    </row>
    <row r="45" spans="1:13" x14ac:dyDescent="0.4">
      <c r="A45">
        <v>44</v>
      </c>
      <c r="B45">
        <v>1510386</v>
      </c>
      <c r="C45" t="s">
        <v>35</v>
      </c>
      <c r="D45" s="11">
        <v>83.992767333984304</v>
      </c>
      <c r="E45" s="12">
        <v>0.99725274725274704</v>
      </c>
      <c r="F45" s="13">
        <v>88.192405700683594</v>
      </c>
      <c r="G45">
        <v>1</v>
      </c>
      <c r="H45">
        <v>3</v>
      </c>
      <c r="I45" s="10">
        <v>45920.210406805556</v>
      </c>
      <c r="J45" s="11">
        <f t="shared" si="3"/>
        <v>82.20667724609369</v>
      </c>
      <c r="K45" t="str">
        <f t="shared" si="2"/>
        <v>Megaracer</v>
      </c>
      <c r="L45" s="14">
        <f t="shared" si="0"/>
        <v>419.96383666992153</v>
      </c>
      <c r="M45" s="14">
        <f t="shared" si="1"/>
        <v>411.03338623046847</v>
      </c>
    </row>
    <row r="46" spans="1:13" x14ac:dyDescent="0.4">
      <c r="A46">
        <v>45</v>
      </c>
      <c r="B46">
        <v>1510429</v>
      </c>
      <c r="C46" t="s">
        <v>35</v>
      </c>
      <c r="D46" s="11">
        <v>89.359649658203097</v>
      </c>
      <c r="E46" s="12">
        <v>0.99166666666666603</v>
      </c>
      <c r="F46" s="13">
        <v>62.551754760742099</v>
      </c>
      <c r="G46">
        <v>2</v>
      </c>
      <c r="H46">
        <v>3</v>
      </c>
      <c r="I46" s="10">
        <v>45920.212949884262</v>
      </c>
      <c r="J46" s="11">
        <f t="shared" si="3"/>
        <v>81.657350921630808</v>
      </c>
      <c r="K46" t="str">
        <f t="shared" si="2"/>
        <v>Megaracer</v>
      </c>
      <c r="L46" s="14">
        <f t="shared" si="0"/>
        <v>446.79824829101551</v>
      </c>
      <c r="M46" s="14">
        <f t="shared" si="1"/>
        <v>408.28675460815407</v>
      </c>
    </row>
    <row r="47" spans="1:13" x14ac:dyDescent="0.4">
      <c r="A47">
        <v>46</v>
      </c>
      <c r="B47">
        <v>1510445</v>
      </c>
      <c r="C47" t="s">
        <v>35</v>
      </c>
      <c r="D47" s="11">
        <v>97.766410827636705</v>
      </c>
      <c r="E47" s="12">
        <v>0.99299065420560695</v>
      </c>
      <c r="F47" s="13">
        <v>123.83745371500601</v>
      </c>
      <c r="G47">
        <v>1</v>
      </c>
      <c r="H47">
        <v>3</v>
      </c>
      <c r="I47" s="10">
        <v>45920.214844097223</v>
      </c>
      <c r="J47" s="11">
        <f t="shared" si="3"/>
        <v>82.157070159912053</v>
      </c>
      <c r="K47" t="str">
        <f t="shared" si="2"/>
        <v>Megaracer</v>
      </c>
      <c r="L47" s="14">
        <f t="shared" si="0"/>
        <v>488.83205413818354</v>
      </c>
      <c r="M47" s="14">
        <f t="shared" si="1"/>
        <v>410.78535079956026</v>
      </c>
    </row>
    <row r="48" spans="1:13" x14ac:dyDescent="0.4">
      <c r="A48">
        <v>47</v>
      </c>
      <c r="B48">
        <v>1510403</v>
      </c>
      <c r="C48" t="s">
        <v>35</v>
      </c>
      <c r="D48" s="11">
        <v>91.5765380859375</v>
      </c>
      <c r="E48" s="12">
        <v>0.99657534246575297</v>
      </c>
      <c r="F48" s="13">
        <v>77.840057373046804</v>
      </c>
      <c r="G48">
        <v>1</v>
      </c>
      <c r="H48">
        <v>3</v>
      </c>
      <c r="I48" s="10">
        <v>45920.217681898146</v>
      </c>
      <c r="J48" s="11">
        <f t="shared" si="3"/>
        <v>83.43800277709957</v>
      </c>
      <c r="K48" t="str">
        <f t="shared" si="2"/>
        <v>Megaracer</v>
      </c>
      <c r="L48" s="14">
        <f t="shared" si="0"/>
        <v>457.8826904296875</v>
      </c>
      <c r="M48" s="14">
        <f t="shared" si="1"/>
        <v>417.19001388549782</v>
      </c>
    </row>
    <row r="49" spans="1:13" x14ac:dyDescent="0.4">
      <c r="A49">
        <v>48</v>
      </c>
      <c r="B49">
        <v>1510400</v>
      </c>
      <c r="C49" t="s">
        <v>35</v>
      </c>
      <c r="D49" s="11">
        <v>85.154266357421804</v>
      </c>
      <c r="E49" s="12">
        <v>0.99007444168734404</v>
      </c>
      <c r="F49" s="13">
        <v>102.18511962890599</v>
      </c>
      <c r="G49">
        <v>3</v>
      </c>
      <c r="H49">
        <v>3</v>
      </c>
      <c r="I49" s="10">
        <v>45920.220935358797</v>
      </c>
      <c r="J49" s="11">
        <f t="shared" si="3"/>
        <v>85.749326324462842</v>
      </c>
      <c r="K49" t="str">
        <f t="shared" si="2"/>
        <v>Megaracer</v>
      </c>
      <c r="L49" s="14">
        <f t="shared" si="0"/>
        <v>425.77133178710903</v>
      </c>
      <c r="M49" s="14">
        <f t="shared" si="1"/>
        <v>428.74663162231423</v>
      </c>
    </row>
    <row r="50" spans="1:13" x14ac:dyDescent="0.4">
      <c r="A50">
        <v>49</v>
      </c>
      <c r="B50">
        <v>1510414</v>
      </c>
      <c r="C50" t="s">
        <v>35</v>
      </c>
      <c r="D50" s="11">
        <v>90.617134094238196</v>
      </c>
      <c r="E50" s="12">
        <v>1</v>
      </c>
      <c r="F50" s="13">
        <v>110.25084648132299</v>
      </c>
      <c r="G50">
        <v>2</v>
      </c>
      <c r="H50">
        <v>3</v>
      </c>
      <c r="I50" s="10">
        <v>45920.223279166668</v>
      </c>
      <c r="J50" s="11">
        <f t="shared" si="3"/>
        <v>85.912154388427695</v>
      </c>
      <c r="K50" t="str">
        <f t="shared" si="2"/>
        <v>Megaracer</v>
      </c>
      <c r="L50" s="14">
        <f t="shared" si="0"/>
        <v>453.08567047119095</v>
      </c>
      <c r="M50" s="14">
        <f t="shared" si="1"/>
        <v>429.56077194213844</v>
      </c>
    </row>
    <row r="51" spans="1:13" x14ac:dyDescent="0.4">
      <c r="A51">
        <v>50</v>
      </c>
      <c r="B51">
        <v>1510391</v>
      </c>
      <c r="C51" t="s">
        <v>35</v>
      </c>
      <c r="D51" s="11">
        <v>79.798515319824205</v>
      </c>
      <c r="E51" s="12">
        <v>0.99348534201954397</v>
      </c>
      <c r="F51" s="13">
        <v>59.8488864898681</v>
      </c>
      <c r="G51">
        <v>3</v>
      </c>
      <c r="H51">
        <v>3</v>
      </c>
      <c r="I51" s="10">
        <v>45920.297164108793</v>
      </c>
      <c r="J51" s="11">
        <f t="shared" si="3"/>
        <v>86.887001037597599</v>
      </c>
      <c r="K51" t="str">
        <f t="shared" si="2"/>
        <v>Megaracer</v>
      </c>
      <c r="L51" s="14">
        <f t="shared" si="0"/>
        <v>398.99257659912104</v>
      </c>
      <c r="M51" s="14">
        <f t="shared" si="1"/>
        <v>434.435005187988</v>
      </c>
    </row>
    <row r="52" spans="1:13" x14ac:dyDescent="0.4">
      <c r="A52">
        <v>51</v>
      </c>
      <c r="B52">
        <v>1510412</v>
      </c>
      <c r="C52" t="s">
        <v>35</v>
      </c>
      <c r="D52" s="11">
        <v>83.434394836425696</v>
      </c>
      <c r="E52" s="12">
        <v>0.99259259259259203</v>
      </c>
      <c r="F52" s="13">
        <v>65.356942621866807</v>
      </c>
      <c r="G52">
        <v>3</v>
      </c>
      <c r="H52">
        <v>3</v>
      </c>
      <c r="I52" s="10">
        <v>45920.298528032406</v>
      </c>
      <c r="J52" s="11">
        <f t="shared" si="3"/>
        <v>85.884120941162067</v>
      </c>
      <c r="K52" t="str">
        <f t="shared" si="2"/>
        <v>Megaracer</v>
      </c>
      <c r="L52" s="14">
        <f t="shared" si="0"/>
        <v>417.17197418212845</v>
      </c>
      <c r="M52" s="14">
        <f t="shared" si="1"/>
        <v>429.42060470581032</v>
      </c>
    </row>
    <row r="53" spans="1:13" x14ac:dyDescent="0.4">
      <c r="A53">
        <v>52</v>
      </c>
      <c r="B53">
        <v>1510433</v>
      </c>
      <c r="C53" t="s">
        <v>35</v>
      </c>
      <c r="D53" s="11">
        <v>82.220436096191406</v>
      </c>
      <c r="E53" s="12">
        <v>0.99565217391304295</v>
      </c>
      <c r="F53" s="13">
        <v>95.923842112223298</v>
      </c>
      <c r="G53">
        <v>3</v>
      </c>
      <c r="H53">
        <v>3</v>
      </c>
      <c r="I53" s="10">
        <v>45920.301292638891</v>
      </c>
      <c r="J53" s="11">
        <f t="shared" si="3"/>
        <v>85.703686523437455</v>
      </c>
      <c r="K53" t="str">
        <f t="shared" si="2"/>
        <v>Megaracer</v>
      </c>
      <c r="L53" s="14">
        <f t="shared" si="0"/>
        <v>411.10218048095703</v>
      </c>
      <c r="M53" s="14">
        <f t="shared" si="1"/>
        <v>428.51843261718727</v>
      </c>
    </row>
    <row r="54" spans="1:13" x14ac:dyDescent="0.4">
      <c r="A54">
        <v>53</v>
      </c>
      <c r="B54">
        <v>1510380</v>
      </c>
      <c r="C54" t="s">
        <v>35</v>
      </c>
      <c r="D54" s="11">
        <v>86.924354553222599</v>
      </c>
      <c r="E54" s="12">
        <v>0.99578059071729896</v>
      </c>
      <c r="F54" s="13">
        <v>70.988222885131805</v>
      </c>
      <c r="G54">
        <v>2</v>
      </c>
      <c r="H54">
        <v>3</v>
      </c>
      <c r="I54" s="10">
        <v>45920.304423113426</v>
      </c>
      <c r="J54" s="11">
        <f t="shared" si="3"/>
        <v>86.390705871581986</v>
      </c>
      <c r="K54" t="str">
        <f t="shared" si="2"/>
        <v>Megaracer</v>
      </c>
      <c r="L54" s="14">
        <f t="shared" si="0"/>
        <v>434.621772766113</v>
      </c>
      <c r="M54" s="14">
        <f t="shared" si="1"/>
        <v>431.95352935790993</v>
      </c>
    </row>
    <row r="55" spans="1:13" x14ac:dyDescent="0.4">
      <c r="A55">
        <v>54</v>
      </c>
      <c r="B55">
        <v>1510429</v>
      </c>
      <c r="C55" t="s">
        <v>35</v>
      </c>
      <c r="D55" s="11">
        <v>93.987373352050696</v>
      </c>
      <c r="E55" s="12">
        <v>0.99572649572649496</v>
      </c>
      <c r="F55" s="13">
        <v>65.791161346435501</v>
      </c>
      <c r="G55">
        <v>1</v>
      </c>
      <c r="H55">
        <v>3</v>
      </c>
      <c r="I55" s="10">
        <v>45920.305825648145</v>
      </c>
      <c r="J55" s="11">
        <f t="shared" si="3"/>
        <v>87.084446716308548</v>
      </c>
      <c r="K55" t="str">
        <f t="shared" si="2"/>
        <v>Megaracer</v>
      </c>
      <c r="L55" s="14">
        <f t="shared" si="0"/>
        <v>469.93686676025345</v>
      </c>
      <c r="M55" s="14">
        <f t="shared" si="1"/>
        <v>435.42223358154274</v>
      </c>
    </row>
    <row r="56" spans="1:13" x14ac:dyDescent="0.4">
      <c r="A56">
        <v>55</v>
      </c>
      <c r="B56">
        <v>1510425</v>
      </c>
      <c r="C56" t="s">
        <v>35</v>
      </c>
      <c r="D56" s="11">
        <v>75.035842895507798</v>
      </c>
      <c r="E56" s="12">
        <v>0.989979959919839</v>
      </c>
      <c r="F56" s="13">
        <v>77.537037658691403</v>
      </c>
      <c r="G56">
        <v>3</v>
      </c>
      <c r="H56">
        <v>3</v>
      </c>
      <c r="I56" s="10">
        <v>45920.308947210651</v>
      </c>
      <c r="J56" s="11">
        <f t="shared" si="3"/>
        <v>88.08390731811518</v>
      </c>
      <c r="K56" t="str">
        <f t="shared" si="2"/>
        <v>Megaracer</v>
      </c>
      <c r="L56" s="14">
        <f t="shared" si="0"/>
        <v>375.17921447753901</v>
      </c>
      <c r="M56" s="14">
        <f t="shared" si="1"/>
        <v>440.41953659057589</v>
      </c>
    </row>
    <row r="57" spans="1:13" x14ac:dyDescent="0.4">
      <c r="A57">
        <v>56</v>
      </c>
      <c r="B57">
        <v>1510447</v>
      </c>
      <c r="C57" t="s">
        <v>35</v>
      </c>
      <c r="D57" s="11">
        <v>86.444435119628906</v>
      </c>
      <c r="E57" s="12">
        <v>0.99267399267399203</v>
      </c>
      <c r="F57" s="13">
        <v>66.2740669250488</v>
      </c>
      <c r="G57">
        <v>1</v>
      </c>
      <c r="H57">
        <v>3</v>
      </c>
      <c r="I57" s="10">
        <v>45920.311206296297</v>
      </c>
      <c r="J57" s="11">
        <f t="shared" si="3"/>
        <v>86.651526641845663</v>
      </c>
      <c r="K57" t="str">
        <f t="shared" si="2"/>
        <v>Megaracer</v>
      </c>
      <c r="L57" s="14">
        <f t="shared" si="0"/>
        <v>432.22217559814453</v>
      </c>
      <c r="M57" s="14">
        <f t="shared" si="1"/>
        <v>433.25763320922829</v>
      </c>
    </row>
    <row r="58" spans="1:13" x14ac:dyDescent="0.4">
      <c r="A58">
        <v>57</v>
      </c>
      <c r="B58">
        <v>1510386</v>
      </c>
      <c r="C58" t="s">
        <v>35</v>
      </c>
      <c r="D58" s="11">
        <v>87.186424255371094</v>
      </c>
      <c r="E58" s="12">
        <v>0.99450549450549397</v>
      </c>
      <c r="F58" s="13">
        <v>91.5457454681396</v>
      </c>
      <c r="G58">
        <v>1</v>
      </c>
      <c r="H58">
        <v>3</v>
      </c>
      <c r="I58" s="10">
        <v>45921.188324814815</v>
      </c>
      <c r="J58" s="11">
        <f t="shared" si="3"/>
        <v>85.519329071044893</v>
      </c>
      <c r="K58" t="str">
        <f t="shared" si="2"/>
        <v>Megaracer</v>
      </c>
      <c r="L58" s="14">
        <f t="shared" si="0"/>
        <v>435.93212127685547</v>
      </c>
      <c r="M58" s="14">
        <f t="shared" si="1"/>
        <v>427.5966453552245</v>
      </c>
    </row>
    <row r="59" spans="1:13" x14ac:dyDescent="0.4">
      <c r="A59">
        <v>58</v>
      </c>
      <c r="B59">
        <v>1510374</v>
      </c>
      <c r="C59" t="s">
        <v>35</v>
      </c>
      <c r="D59" s="11">
        <v>80.961456298828097</v>
      </c>
      <c r="E59" s="12">
        <v>0.99113082039911304</v>
      </c>
      <c r="F59" s="13">
        <v>95.804389953613196</v>
      </c>
      <c r="G59">
        <v>2</v>
      </c>
      <c r="H59">
        <v>3</v>
      </c>
      <c r="I59" s="10">
        <v>45921.191235914353</v>
      </c>
      <c r="J59" s="11">
        <f t="shared" si="3"/>
        <v>85.080317687988241</v>
      </c>
      <c r="K59" t="str">
        <f t="shared" si="2"/>
        <v>Megaracer</v>
      </c>
      <c r="L59" s="14">
        <f t="shared" si="0"/>
        <v>404.80728149414051</v>
      </c>
      <c r="M59" s="14">
        <f t="shared" si="1"/>
        <v>425.40158843994118</v>
      </c>
    </row>
    <row r="60" spans="1:13" x14ac:dyDescent="0.4">
      <c r="A60">
        <v>59</v>
      </c>
      <c r="B60">
        <v>1510380</v>
      </c>
      <c r="C60" t="s">
        <v>35</v>
      </c>
      <c r="D60" s="11">
        <v>92.808952331542898</v>
      </c>
      <c r="E60" s="12">
        <v>1</v>
      </c>
      <c r="F60" s="13">
        <v>75.793977737426701</v>
      </c>
      <c r="G60">
        <v>1</v>
      </c>
      <c r="H60">
        <v>3</v>
      </c>
      <c r="I60" s="10">
        <v>45921.203172453701</v>
      </c>
      <c r="J60" s="11">
        <f t="shared" si="3"/>
        <v>84.661036682128866</v>
      </c>
      <c r="K60" t="str">
        <f t="shared" si="2"/>
        <v>Megaracer</v>
      </c>
      <c r="L60" s="14">
        <f t="shared" si="0"/>
        <v>464.0447616577145</v>
      </c>
      <c r="M60" s="14">
        <f t="shared" si="1"/>
        <v>423.3051834106443</v>
      </c>
    </row>
    <row r="61" spans="1:13" x14ac:dyDescent="0.4">
      <c r="A61">
        <v>60</v>
      </c>
      <c r="B61">
        <v>1510430</v>
      </c>
      <c r="C61" t="s">
        <v>35</v>
      </c>
      <c r="D61" s="11">
        <v>76.528343200683594</v>
      </c>
      <c r="E61" s="12">
        <v>0.98888888888888804</v>
      </c>
      <c r="F61" s="13">
        <v>77.803815587361598</v>
      </c>
      <c r="G61">
        <v>3</v>
      </c>
      <c r="H61">
        <v>3</v>
      </c>
      <c r="I61" s="10">
        <v>45921.276841909719</v>
      </c>
      <c r="J61" s="11">
        <f t="shared" si="3"/>
        <v>84.880218505859347</v>
      </c>
      <c r="K61" t="str">
        <f t="shared" si="2"/>
        <v>Megaracer</v>
      </c>
      <c r="L61" s="14">
        <f t="shared" si="0"/>
        <v>382.64171600341797</v>
      </c>
      <c r="M61" s="14">
        <f t="shared" si="1"/>
        <v>424.40109252929676</v>
      </c>
    </row>
    <row r="62" spans="1:13" x14ac:dyDescent="0.4">
      <c r="A62">
        <v>61</v>
      </c>
      <c r="B62">
        <v>1510403</v>
      </c>
      <c r="C62" t="s">
        <v>35</v>
      </c>
      <c r="D62" s="11">
        <v>93.147750854492102</v>
      </c>
      <c r="E62" s="12">
        <v>0.99657534246575297</v>
      </c>
      <c r="F62" s="13">
        <v>79.175588226318297</v>
      </c>
      <c r="G62">
        <v>2</v>
      </c>
      <c r="H62">
        <v>3</v>
      </c>
      <c r="I62" s="10">
        <v>45921.279109664349</v>
      </c>
      <c r="J62" s="11">
        <f t="shared" si="3"/>
        <v>84.553201293945278</v>
      </c>
      <c r="K62" t="str">
        <f t="shared" si="2"/>
        <v>Megaracer</v>
      </c>
      <c r="L62" s="14">
        <f t="shared" si="0"/>
        <v>465.73875427246048</v>
      </c>
      <c r="M62" s="14">
        <f t="shared" si="1"/>
        <v>422.76600646972639</v>
      </c>
    </row>
    <row r="63" spans="1:13" x14ac:dyDescent="0.4">
      <c r="A63">
        <v>62</v>
      </c>
      <c r="B63">
        <v>1510377</v>
      </c>
      <c r="C63" t="s">
        <v>35</v>
      </c>
      <c r="D63" s="11">
        <v>86.857215881347599</v>
      </c>
      <c r="E63" s="12">
        <v>0.99559471365638696</v>
      </c>
      <c r="F63" s="13">
        <v>112.914380645751</v>
      </c>
      <c r="G63">
        <v>1</v>
      </c>
      <c r="H63">
        <v>3</v>
      </c>
      <c r="I63" s="10">
        <v>45921.281063495371</v>
      </c>
      <c r="J63" s="11">
        <f t="shared" si="3"/>
        <v>85.524536895751922</v>
      </c>
      <c r="K63" t="str">
        <f t="shared" si="2"/>
        <v>Megaracer</v>
      </c>
      <c r="L63" s="14">
        <f t="shared" si="0"/>
        <v>434.286079406738</v>
      </c>
      <c r="M63" s="14">
        <f t="shared" si="1"/>
        <v>427.6226844787596</v>
      </c>
    </row>
    <row r="64" spans="1:13" x14ac:dyDescent="0.4">
      <c r="A64">
        <v>63</v>
      </c>
      <c r="B64">
        <v>1510384</v>
      </c>
      <c r="C64" t="s">
        <v>35</v>
      </c>
      <c r="D64" s="11">
        <v>81.120826721191406</v>
      </c>
      <c r="E64" s="12">
        <v>0.98583569405099103</v>
      </c>
      <c r="F64" s="13">
        <v>73.008744049072206</v>
      </c>
      <c r="G64">
        <v>3</v>
      </c>
      <c r="H64">
        <v>3</v>
      </c>
      <c r="I64" s="10">
        <v>45921.282808784723</v>
      </c>
      <c r="J64" s="11">
        <f t="shared" si="3"/>
        <v>85.988214874267527</v>
      </c>
      <c r="K64" t="str">
        <f t="shared" si="2"/>
        <v>Megaracer</v>
      </c>
      <c r="L64" s="14">
        <f t="shared" si="0"/>
        <v>405.60413360595703</v>
      </c>
      <c r="M64" s="14">
        <f t="shared" si="1"/>
        <v>429.94107437133766</v>
      </c>
    </row>
    <row r="65" spans="1:13" x14ac:dyDescent="0.4">
      <c r="A65">
        <v>64</v>
      </c>
      <c r="B65">
        <v>1510419</v>
      </c>
      <c r="C65" t="s">
        <v>35</v>
      </c>
      <c r="D65" s="11">
        <v>82.967559814453097</v>
      </c>
      <c r="E65" s="12">
        <v>0.99088838268792701</v>
      </c>
      <c r="F65" s="13">
        <v>94.029901123046798</v>
      </c>
      <c r="G65">
        <v>3</v>
      </c>
      <c r="H65">
        <v>3</v>
      </c>
      <c r="I65" s="10">
        <v>45921.284980520832</v>
      </c>
      <c r="J65" s="11">
        <f t="shared" si="3"/>
        <v>85.407862091064402</v>
      </c>
      <c r="K65" t="str">
        <f t="shared" si="2"/>
        <v>Megaracer</v>
      </c>
      <c r="L65" s="14">
        <f t="shared" si="0"/>
        <v>414.83779907226551</v>
      </c>
      <c r="M65" s="14">
        <f t="shared" si="1"/>
        <v>427.03931045532204</v>
      </c>
    </row>
    <row r="66" spans="1:13" x14ac:dyDescent="0.4">
      <c r="A66">
        <v>65</v>
      </c>
      <c r="B66">
        <v>1510390</v>
      </c>
      <c r="C66" t="s">
        <v>35</v>
      </c>
      <c r="D66" s="11">
        <v>76.291648864746094</v>
      </c>
      <c r="E66" s="12">
        <v>0.98443579766536904</v>
      </c>
      <c r="F66" s="13">
        <v>48.318044281005797</v>
      </c>
      <c r="G66">
        <v>3</v>
      </c>
      <c r="H66">
        <v>3</v>
      </c>
      <c r="I66" s="10">
        <v>45921.287048530095</v>
      </c>
      <c r="J66" s="11">
        <f t="shared" si="3"/>
        <v>84.305880737304662</v>
      </c>
      <c r="K66" t="str">
        <f t="shared" si="2"/>
        <v>Megaracer</v>
      </c>
      <c r="L66" s="14">
        <f t="shared" si="0"/>
        <v>381.45824432373047</v>
      </c>
      <c r="M66" s="14">
        <f t="shared" si="1"/>
        <v>421.52940368652332</v>
      </c>
    </row>
    <row r="67" spans="1:13" x14ac:dyDescent="0.4">
      <c r="A67">
        <v>66</v>
      </c>
      <c r="B67">
        <v>1510374</v>
      </c>
      <c r="C67" t="s">
        <v>35</v>
      </c>
      <c r="D67" s="11">
        <v>77.475143432617102</v>
      </c>
      <c r="E67" s="12">
        <v>0.98144329896907201</v>
      </c>
      <c r="F67" s="13">
        <v>91.678919728596995</v>
      </c>
      <c r="G67">
        <v>2</v>
      </c>
      <c r="H67">
        <v>3</v>
      </c>
      <c r="I67" s="10">
        <v>45921.289464247682</v>
      </c>
      <c r="J67" s="11">
        <f t="shared" si="3"/>
        <v>84.431461334228487</v>
      </c>
      <c r="K67" t="str">
        <f t="shared" si="2"/>
        <v>Megaracer</v>
      </c>
      <c r="L67" s="14">
        <f t="shared" ref="L67:L130" si="4">D67*5</f>
        <v>387.37571716308548</v>
      </c>
      <c r="M67" s="14">
        <f t="shared" ref="M67:M130" si="5">J67*5</f>
        <v>422.15730667114246</v>
      </c>
    </row>
    <row r="68" spans="1:13" x14ac:dyDescent="0.4">
      <c r="A68">
        <v>67</v>
      </c>
      <c r="B68">
        <v>1510392</v>
      </c>
      <c r="C68" t="s">
        <v>35</v>
      </c>
      <c r="D68" s="11">
        <v>86.799674987792898</v>
      </c>
      <c r="E68" s="12">
        <v>0.99746835443037896</v>
      </c>
      <c r="F68" s="13">
        <v>92.586319986979106</v>
      </c>
      <c r="G68">
        <v>1</v>
      </c>
      <c r="H68">
        <v>3</v>
      </c>
      <c r="I68" s="10">
        <v>45922.298148692127</v>
      </c>
      <c r="J68" s="11">
        <f t="shared" si="3"/>
        <v>83.53453216552731</v>
      </c>
      <c r="K68" t="str">
        <f t="shared" ref="K68:K131" si="6">IF(J68&gt;=80, "Megaracer",IF(J68&gt;=55, "Typemaster","-"))</f>
        <v>Megaracer</v>
      </c>
      <c r="L68" s="14">
        <f t="shared" si="4"/>
        <v>433.9983749389645</v>
      </c>
      <c r="M68" s="14">
        <f t="shared" si="5"/>
        <v>417.67266082763655</v>
      </c>
    </row>
    <row r="69" spans="1:13" x14ac:dyDescent="0.4">
      <c r="A69">
        <v>68</v>
      </c>
      <c r="B69">
        <v>1510429</v>
      </c>
      <c r="C69" t="s">
        <v>35</v>
      </c>
      <c r="D69" s="11">
        <v>93.473007202148395</v>
      </c>
      <c r="E69" s="12">
        <v>0.99572649572649496</v>
      </c>
      <c r="F69" s="13">
        <v>65.431105041503898</v>
      </c>
      <c r="G69">
        <v>1</v>
      </c>
      <c r="H69">
        <v>3</v>
      </c>
      <c r="I69" s="10">
        <v>45922.299461793984</v>
      </c>
      <c r="J69" s="11">
        <f t="shared" si="3"/>
        <v>83.495857238769474</v>
      </c>
      <c r="K69" t="str">
        <f t="shared" si="6"/>
        <v>Megaracer</v>
      </c>
      <c r="L69" s="14">
        <f t="shared" si="4"/>
        <v>467.36503601074196</v>
      </c>
      <c r="M69" s="14">
        <f t="shared" si="5"/>
        <v>417.47928619384737</v>
      </c>
    </row>
    <row r="70" spans="1:13" x14ac:dyDescent="0.4">
      <c r="A70">
        <v>69</v>
      </c>
      <c r="B70">
        <v>1510388</v>
      </c>
      <c r="C70" t="s">
        <v>35</v>
      </c>
      <c r="D70" s="11">
        <v>83.516990661621094</v>
      </c>
      <c r="E70" s="12">
        <v>0.99184782608695599</v>
      </c>
      <c r="F70" s="13">
        <v>70.989442062377904</v>
      </c>
      <c r="G70">
        <v>2</v>
      </c>
      <c r="H70">
        <v>3</v>
      </c>
      <c r="I70" s="10">
        <v>45922.301266678238</v>
      </c>
      <c r="J70" s="11">
        <f t="shared" si="3"/>
        <v>84.747012329101523</v>
      </c>
      <c r="K70" t="str">
        <f t="shared" si="6"/>
        <v>Megaracer</v>
      </c>
      <c r="L70" s="14">
        <f t="shared" si="4"/>
        <v>417.58495330810547</v>
      </c>
      <c r="M70" s="14">
        <f t="shared" si="5"/>
        <v>423.73506164550759</v>
      </c>
    </row>
    <row r="71" spans="1:13" x14ac:dyDescent="0.4">
      <c r="A71">
        <v>70</v>
      </c>
      <c r="B71">
        <v>1510402</v>
      </c>
      <c r="C71" t="s">
        <v>35</v>
      </c>
      <c r="D71" s="11">
        <v>95.784408569335895</v>
      </c>
      <c r="E71" s="12">
        <v>0.99696048632218803</v>
      </c>
      <c r="F71" s="13">
        <v>92.591594950358001</v>
      </c>
      <c r="G71">
        <v>1</v>
      </c>
      <c r="H71">
        <v>3</v>
      </c>
      <c r="I71" s="10">
        <v>45922.303480127317</v>
      </c>
      <c r="J71" s="11">
        <f t="shared" si="3"/>
        <v>83.817816162109338</v>
      </c>
      <c r="K71" t="str">
        <f t="shared" si="6"/>
        <v>Megaracer</v>
      </c>
      <c r="L71" s="14">
        <f t="shared" si="4"/>
        <v>478.92204284667946</v>
      </c>
      <c r="M71" s="14">
        <f t="shared" si="5"/>
        <v>419.0890808105467</v>
      </c>
    </row>
    <row r="72" spans="1:13" x14ac:dyDescent="0.4">
      <c r="A72">
        <v>71</v>
      </c>
      <c r="B72">
        <v>1510400</v>
      </c>
      <c r="C72" t="s">
        <v>35</v>
      </c>
      <c r="D72" s="11">
        <v>84.0830078125</v>
      </c>
      <c r="E72" s="12">
        <v>0.97892271662763397</v>
      </c>
      <c r="F72" s="13">
        <v>100.899609375</v>
      </c>
      <c r="G72">
        <v>2</v>
      </c>
      <c r="H72">
        <v>3</v>
      </c>
      <c r="I72" s="10">
        <v>45922.305411076391</v>
      </c>
      <c r="J72" s="11">
        <f t="shared" si="3"/>
        <v>85.74342269897457</v>
      </c>
      <c r="K72" t="str">
        <f t="shared" si="6"/>
        <v>Megaracer</v>
      </c>
      <c r="L72" s="14">
        <f t="shared" si="4"/>
        <v>420.4150390625</v>
      </c>
      <c r="M72" s="14">
        <f t="shared" si="5"/>
        <v>428.71711349487282</v>
      </c>
    </row>
    <row r="73" spans="1:13" x14ac:dyDescent="0.4">
      <c r="A73">
        <v>72</v>
      </c>
      <c r="B73">
        <v>1510396</v>
      </c>
      <c r="C73" t="s">
        <v>35</v>
      </c>
      <c r="D73" s="11">
        <v>81.335510253906193</v>
      </c>
      <c r="E73" s="12">
        <v>0.98477157360405998</v>
      </c>
      <c r="F73" s="13">
        <v>78.624326578776007</v>
      </c>
      <c r="G73">
        <v>2</v>
      </c>
      <c r="H73">
        <v>3</v>
      </c>
      <c r="I73" s="10">
        <v>45922.310318101852</v>
      </c>
      <c r="J73" s="11">
        <f t="shared" si="3"/>
        <v>84.836948394775362</v>
      </c>
      <c r="K73" t="str">
        <f t="shared" si="6"/>
        <v>Megaracer</v>
      </c>
      <c r="L73" s="14">
        <f t="shared" si="4"/>
        <v>406.67755126953097</v>
      </c>
      <c r="M73" s="14">
        <f t="shared" si="5"/>
        <v>424.18474197387684</v>
      </c>
    </row>
    <row r="74" spans="1:13" x14ac:dyDescent="0.4">
      <c r="A74">
        <v>73</v>
      </c>
      <c r="B74">
        <v>1510374</v>
      </c>
      <c r="C74" t="s">
        <v>35</v>
      </c>
      <c r="D74" s="11">
        <v>83.759979248046804</v>
      </c>
      <c r="E74" s="12">
        <v>0.988913525498891</v>
      </c>
      <c r="F74" s="13">
        <v>99.115975443522103</v>
      </c>
      <c r="G74">
        <v>3</v>
      </c>
      <c r="H74">
        <v>3</v>
      </c>
      <c r="I74" s="10">
        <v>45923.200190763891</v>
      </c>
      <c r="J74" s="11">
        <f t="shared" si="3"/>
        <v>84.284777832031224</v>
      </c>
      <c r="K74" t="str">
        <f t="shared" si="6"/>
        <v>Megaracer</v>
      </c>
      <c r="L74" s="14">
        <f t="shared" si="4"/>
        <v>418.79989624023403</v>
      </c>
      <c r="M74" s="14">
        <f t="shared" si="5"/>
        <v>421.42388916015614</v>
      </c>
    </row>
    <row r="75" spans="1:13" x14ac:dyDescent="0.4">
      <c r="A75">
        <v>74</v>
      </c>
      <c r="B75">
        <v>1510377</v>
      </c>
      <c r="C75" t="s">
        <v>35</v>
      </c>
      <c r="D75" s="11">
        <v>88.391281127929602</v>
      </c>
      <c r="E75" s="12">
        <v>0.99781659388646204</v>
      </c>
      <c r="F75" s="13">
        <v>114.90866546630799</v>
      </c>
      <c r="G75">
        <v>2</v>
      </c>
      <c r="H75">
        <v>3</v>
      </c>
      <c r="I75" s="10">
        <v>45923.202993981482</v>
      </c>
      <c r="J75" s="11">
        <f t="shared" si="3"/>
        <v>84.54869308471676</v>
      </c>
      <c r="K75" t="str">
        <f t="shared" si="6"/>
        <v>Megaracer</v>
      </c>
      <c r="L75" s="14">
        <f t="shared" si="4"/>
        <v>441.95640563964798</v>
      </c>
      <c r="M75" s="14">
        <f t="shared" si="5"/>
        <v>422.74346542358381</v>
      </c>
    </row>
    <row r="76" spans="1:13" x14ac:dyDescent="0.4">
      <c r="A76">
        <v>75</v>
      </c>
      <c r="B76">
        <v>1510380</v>
      </c>
      <c r="C76" t="s">
        <v>35</v>
      </c>
      <c r="D76" s="11">
        <v>90.067070007324205</v>
      </c>
      <c r="E76" s="12">
        <v>0.99578059071729896</v>
      </c>
      <c r="F76" s="13">
        <v>73.554773839314706</v>
      </c>
      <c r="G76">
        <v>2</v>
      </c>
      <c r="H76">
        <v>3</v>
      </c>
      <c r="I76" s="10">
        <v>45923.205380763888</v>
      </c>
      <c r="J76" s="11">
        <f t="shared" si="3"/>
        <v>85.091065216064408</v>
      </c>
      <c r="K76" t="str">
        <f t="shared" si="6"/>
        <v>Megaracer</v>
      </c>
      <c r="L76" s="14">
        <f t="shared" si="4"/>
        <v>450.33535003662104</v>
      </c>
      <c r="M76" s="14">
        <f t="shared" si="5"/>
        <v>425.45532608032204</v>
      </c>
    </row>
    <row r="77" spans="1:13" x14ac:dyDescent="0.4">
      <c r="A77">
        <v>76</v>
      </c>
      <c r="B77">
        <v>1510442</v>
      </c>
      <c r="C77" t="s">
        <v>35</v>
      </c>
      <c r="D77" s="11">
        <v>91.310012817382798</v>
      </c>
      <c r="E77" s="12">
        <v>0.99701492537313396</v>
      </c>
      <c r="F77" s="13">
        <v>86.744512176513595</v>
      </c>
      <c r="G77">
        <v>1</v>
      </c>
      <c r="H77">
        <v>3</v>
      </c>
      <c r="I77" s="10">
        <v>45923.20670545139</v>
      </c>
      <c r="J77" s="11">
        <f t="shared" ref="J77:J140" si="7">AVERAGE(D67:D76)</f>
        <v>86.468607330322214</v>
      </c>
      <c r="K77" t="str">
        <f t="shared" si="6"/>
        <v>Megaracer</v>
      </c>
      <c r="L77" s="14">
        <f t="shared" si="4"/>
        <v>456.55006408691401</v>
      </c>
      <c r="M77" s="14">
        <f t="shared" si="5"/>
        <v>432.3430366516111</v>
      </c>
    </row>
    <row r="78" spans="1:13" x14ac:dyDescent="0.4">
      <c r="A78">
        <v>77</v>
      </c>
      <c r="B78">
        <v>1510371</v>
      </c>
      <c r="C78" t="s">
        <v>35</v>
      </c>
      <c r="D78" s="11">
        <v>78.169906616210895</v>
      </c>
      <c r="E78" s="12">
        <v>0.98076923076922995</v>
      </c>
      <c r="F78" s="13">
        <v>82.078401947021405</v>
      </c>
      <c r="G78">
        <v>3</v>
      </c>
      <c r="H78">
        <v>3</v>
      </c>
      <c r="I78" s="10">
        <v>45923.209465069442</v>
      </c>
      <c r="J78" s="11">
        <f t="shared" si="7"/>
        <v>87.85209426879878</v>
      </c>
      <c r="K78" t="str">
        <f t="shared" si="6"/>
        <v>Megaracer</v>
      </c>
      <c r="L78" s="14">
        <f t="shared" si="4"/>
        <v>390.84953308105446</v>
      </c>
      <c r="M78" s="14">
        <f t="shared" si="5"/>
        <v>439.26047134399391</v>
      </c>
    </row>
    <row r="79" spans="1:13" x14ac:dyDescent="0.4">
      <c r="A79">
        <v>78</v>
      </c>
      <c r="B79">
        <v>1510430</v>
      </c>
      <c r="C79" t="s">
        <v>35</v>
      </c>
      <c r="D79" s="11">
        <v>86.328048706054602</v>
      </c>
      <c r="E79" s="12">
        <v>0.995391705069124</v>
      </c>
      <c r="F79" s="13">
        <v>87.766849517822195</v>
      </c>
      <c r="G79">
        <v>1</v>
      </c>
      <c r="H79">
        <v>3</v>
      </c>
      <c r="I79" s="10">
        <v>45923.215663888892</v>
      </c>
      <c r="J79" s="11">
        <f t="shared" si="7"/>
        <v>86.989117431640594</v>
      </c>
      <c r="K79" t="str">
        <f t="shared" si="6"/>
        <v>Megaracer</v>
      </c>
      <c r="L79" s="14">
        <f t="shared" si="4"/>
        <v>431.64024353027298</v>
      </c>
      <c r="M79" s="14">
        <f t="shared" si="5"/>
        <v>434.94558715820295</v>
      </c>
    </row>
    <row r="80" spans="1:13" x14ac:dyDescent="0.4">
      <c r="A80">
        <v>79</v>
      </c>
      <c r="B80">
        <v>1510436</v>
      </c>
      <c r="C80" t="s">
        <v>35</v>
      </c>
      <c r="D80" s="11">
        <v>82.460845947265597</v>
      </c>
      <c r="E80" s="12">
        <v>0.98755186721991695</v>
      </c>
      <c r="F80" s="13">
        <v>53.599549865722601</v>
      </c>
      <c r="G80">
        <v>2</v>
      </c>
      <c r="H80">
        <v>3</v>
      </c>
      <c r="I80" s="10">
        <v>45923.292170081018</v>
      </c>
      <c r="J80" s="11">
        <f t="shared" si="7"/>
        <v>86.274621582031216</v>
      </c>
      <c r="K80" t="str">
        <f t="shared" si="6"/>
        <v>Megaracer</v>
      </c>
      <c r="L80" s="14">
        <f t="shared" si="4"/>
        <v>412.30422973632801</v>
      </c>
      <c r="M80" s="14">
        <f t="shared" si="5"/>
        <v>431.37310791015608</v>
      </c>
    </row>
    <row r="81" spans="1:13" x14ac:dyDescent="0.4">
      <c r="A81">
        <v>80</v>
      </c>
      <c r="B81">
        <v>1510419</v>
      </c>
      <c r="C81" t="s">
        <v>35</v>
      </c>
      <c r="D81" s="11">
        <v>78.894104003906193</v>
      </c>
      <c r="E81" s="12">
        <v>0.98233995584988898</v>
      </c>
      <c r="F81" s="13">
        <v>89.413317871093696</v>
      </c>
      <c r="G81">
        <v>3</v>
      </c>
      <c r="H81">
        <v>3</v>
      </c>
      <c r="I81" s="10">
        <v>45923.295107858794</v>
      </c>
      <c r="J81" s="11">
        <f t="shared" si="7"/>
        <v>86.169007110595672</v>
      </c>
      <c r="K81" t="str">
        <f t="shared" si="6"/>
        <v>Megaracer</v>
      </c>
      <c r="L81" s="14">
        <f t="shared" si="4"/>
        <v>394.47052001953097</v>
      </c>
      <c r="M81" s="14">
        <f t="shared" si="5"/>
        <v>430.84503555297835</v>
      </c>
    </row>
    <row r="82" spans="1:13" x14ac:dyDescent="0.4">
      <c r="A82">
        <v>81</v>
      </c>
      <c r="B82">
        <v>1510415</v>
      </c>
      <c r="C82" t="s">
        <v>35</v>
      </c>
      <c r="D82" s="11">
        <v>84.906669616699205</v>
      </c>
      <c r="E82" s="12">
        <v>1</v>
      </c>
      <c r="F82" s="13">
        <v>42.453334808349602</v>
      </c>
      <c r="G82">
        <v>2</v>
      </c>
      <c r="H82">
        <v>3</v>
      </c>
      <c r="I82" s="10">
        <v>45923.297149456019</v>
      </c>
      <c r="J82" s="11">
        <f t="shared" si="7"/>
        <v>84.479976654052692</v>
      </c>
      <c r="K82" t="str">
        <f t="shared" si="6"/>
        <v>Megaracer</v>
      </c>
      <c r="L82" s="14">
        <f t="shared" si="4"/>
        <v>424.53334808349604</v>
      </c>
      <c r="M82" s="14">
        <f t="shared" si="5"/>
        <v>422.39988327026344</v>
      </c>
    </row>
    <row r="83" spans="1:13" x14ac:dyDescent="0.4">
      <c r="A83">
        <v>82</v>
      </c>
      <c r="B83">
        <v>1510436</v>
      </c>
      <c r="C83" t="s">
        <v>35</v>
      </c>
      <c r="D83" s="11">
        <v>82.358833312988196</v>
      </c>
      <c r="E83" s="12">
        <v>0.98744769874476901</v>
      </c>
      <c r="F83" s="13">
        <v>53.533241653442303</v>
      </c>
      <c r="G83">
        <v>1</v>
      </c>
      <c r="H83">
        <v>3</v>
      </c>
      <c r="I83" s="10">
        <v>45923.298304826392</v>
      </c>
      <c r="J83" s="11">
        <f t="shared" si="7"/>
        <v>84.562342834472616</v>
      </c>
      <c r="K83" t="str">
        <f t="shared" si="6"/>
        <v>Megaracer</v>
      </c>
      <c r="L83" s="14">
        <f t="shared" si="4"/>
        <v>411.79416656494095</v>
      </c>
      <c r="M83" s="14">
        <f t="shared" si="5"/>
        <v>422.81171417236305</v>
      </c>
    </row>
    <row r="84" spans="1:13" x14ac:dyDescent="0.4">
      <c r="A84">
        <v>83</v>
      </c>
      <c r="B84">
        <v>1510419</v>
      </c>
      <c r="C84" t="s">
        <v>35</v>
      </c>
      <c r="D84" s="11">
        <v>89.008476257324205</v>
      </c>
      <c r="E84" s="12">
        <v>0.99307159353348695</v>
      </c>
      <c r="F84" s="13">
        <v>100.876273091634</v>
      </c>
      <c r="G84">
        <v>1</v>
      </c>
      <c r="H84">
        <v>3</v>
      </c>
      <c r="I84" s="10">
        <v>45923.300047187498</v>
      </c>
      <c r="J84" s="11">
        <f t="shared" si="7"/>
        <v>84.664675140380808</v>
      </c>
      <c r="K84" t="str">
        <f t="shared" si="6"/>
        <v>Megaracer</v>
      </c>
      <c r="L84" s="14">
        <f t="shared" si="4"/>
        <v>445.04238128662104</v>
      </c>
      <c r="M84" s="14">
        <f t="shared" si="5"/>
        <v>423.32337570190407</v>
      </c>
    </row>
    <row r="85" spans="1:13" x14ac:dyDescent="0.4">
      <c r="A85">
        <v>84</v>
      </c>
      <c r="B85">
        <v>1510421</v>
      </c>
      <c r="C85" t="s">
        <v>35</v>
      </c>
      <c r="D85" s="11">
        <v>83.461929321289006</v>
      </c>
      <c r="E85" s="12">
        <v>0.98798798798798804</v>
      </c>
      <c r="F85" s="13">
        <v>69.551607767740805</v>
      </c>
      <c r="G85">
        <v>3</v>
      </c>
      <c r="H85">
        <v>3</v>
      </c>
      <c r="I85" s="10">
        <v>45923.301762766205</v>
      </c>
      <c r="J85" s="11">
        <f t="shared" si="7"/>
        <v>85.189524841308554</v>
      </c>
      <c r="K85" t="str">
        <f t="shared" si="6"/>
        <v>Megaracer</v>
      </c>
      <c r="L85" s="14">
        <f t="shared" si="4"/>
        <v>417.30964660644503</v>
      </c>
      <c r="M85" s="14">
        <f t="shared" si="5"/>
        <v>425.94762420654274</v>
      </c>
    </row>
    <row r="86" spans="1:13" x14ac:dyDescent="0.4">
      <c r="A86">
        <v>85</v>
      </c>
      <c r="B86">
        <v>1510418</v>
      </c>
      <c r="C86" t="s">
        <v>35</v>
      </c>
      <c r="D86" s="11">
        <v>90.655471801757798</v>
      </c>
      <c r="E86" s="12">
        <v>0.99358974358974295</v>
      </c>
      <c r="F86" s="13">
        <v>78.568075561523401</v>
      </c>
      <c r="G86">
        <v>1</v>
      </c>
      <c r="H86">
        <v>3</v>
      </c>
      <c r="I86" s="10">
        <v>45923.30375107639</v>
      </c>
      <c r="J86" s="11">
        <f t="shared" si="7"/>
        <v>84.696589660644491</v>
      </c>
      <c r="K86" t="str">
        <f t="shared" si="6"/>
        <v>Megaracer</v>
      </c>
      <c r="L86" s="14">
        <f t="shared" si="4"/>
        <v>453.27735900878901</v>
      </c>
      <c r="M86" s="14">
        <f t="shared" si="5"/>
        <v>423.48294830322243</v>
      </c>
    </row>
    <row r="87" spans="1:13" x14ac:dyDescent="0.4">
      <c r="A87">
        <v>86</v>
      </c>
      <c r="B87">
        <v>1510410</v>
      </c>
      <c r="C87" t="s">
        <v>35</v>
      </c>
      <c r="D87" s="11">
        <v>78.597915649414006</v>
      </c>
      <c r="E87" s="12">
        <v>0.98829039812646302</v>
      </c>
      <c r="F87" s="13">
        <v>86.457707214355395</v>
      </c>
      <c r="G87">
        <v>2</v>
      </c>
      <c r="H87">
        <v>3</v>
      </c>
      <c r="I87" s="10">
        <v>45923.307023275462</v>
      </c>
      <c r="J87" s="11">
        <f t="shared" si="7"/>
        <v>84.755429840087842</v>
      </c>
      <c r="K87" t="str">
        <f t="shared" si="6"/>
        <v>Megaracer</v>
      </c>
      <c r="L87" s="14">
        <f t="shared" si="4"/>
        <v>392.98957824707003</v>
      </c>
      <c r="M87" s="14">
        <f t="shared" si="5"/>
        <v>423.77714920043923</v>
      </c>
    </row>
    <row r="88" spans="1:13" x14ac:dyDescent="0.4">
      <c r="A88">
        <v>87</v>
      </c>
      <c r="B88">
        <v>1510445</v>
      </c>
      <c r="C88" t="s">
        <v>35</v>
      </c>
      <c r="D88" s="11">
        <v>93.994781494140597</v>
      </c>
      <c r="E88" s="12">
        <v>0.98847926267281105</v>
      </c>
      <c r="F88" s="13">
        <v>119.060056559244</v>
      </c>
      <c r="G88">
        <v>1</v>
      </c>
      <c r="H88">
        <v>3</v>
      </c>
      <c r="I88" s="10">
        <v>45924.304843078702</v>
      </c>
      <c r="J88" s="11">
        <f t="shared" si="7"/>
        <v>83.484220123290967</v>
      </c>
      <c r="K88" t="str">
        <f t="shared" si="6"/>
        <v>Megaracer</v>
      </c>
      <c r="L88" s="14">
        <f t="shared" si="4"/>
        <v>469.97390747070301</v>
      </c>
      <c r="M88" s="14">
        <f t="shared" si="5"/>
        <v>417.42110061645485</v>
      </c>
    </row>
    <row r="89" spans="1:13" x14ac:dyDescent="0.4">
      <c r="A89">
        <v>88</v>
      </c>
      <c r="B89">
        <v>1510391</v>
      </c>
      <c r="C89" t="s">
        <v>35</v>
      </c>
      <c r="D89" s="11">
        <v>81.736099243164006</v>
      </c>
      <c r="E89" s="12">
        <v>0.98753894080996796</v>
      </c>
      <c r="F89" s="13">
        <v>61.302074432372997</v>
      </c>
      <c r="G89">
        <v>3</v>
      </c>
      <c r="H89">
        <v>3</v>
      </c>
      <c r="I89" s="10">
        <v>45924.307613182871</v>
      </c>
      <c r="J89" s="11">
        <f t="shared" si="7"/>
        <v>85.066707611083956</v>
      </c>
      <c r="K89" t="str">
        <f t="shared" si="6"/>
        <v>Megaracer</v>
      </c>
      <c r="L89" s="14">
        <f t="shared" si="4"/>
        <v>408.68049621582003</v>
      </c>
      <c r="M89" s="14">
        <f t="shared" si="5"/>
        <v>425.33353805541981</v>
      </c>
    </row>
    <row r="90" spans="1:13" x14ac:dyDescent="0.4">
      <c r="A90">
        <v>89</v>
      </c>
      <c r="B90">
        <v>1510377</v>
      </c>
      <c r="C90" t="s">
        <v>35</v>
      </c>
      <c r="D90" s="11">
        <v>86.096939086914006</v>
      </c>
      <c r="E90" s="12">
        <v>0.99356223175965597</v>
      </c>
      <c r="F90" s="13">
        <v>111.926020812988</v>
      </c>
      <c r="G90">
        <v>2</v>
      </c>
      <c r="H90">
        <v>3</v>
      </c>
      <c r="I90" s="10">
        <v>45924.311924861111</v>
      </c>
      <c r="J90" s="11">
        <f t="shared" si="7"/>
        <v>84.607512664794882</v>
      </c>
      <c r="K90" t="str">
        <f t="shared" si="6"/>
        <v>Megaracer</v>
      </c>
      <c r="L90" s="14">
        <f t="shared" si="4"/>
        <v>430.48469543457003</v>
      </c>
      <c r="M90" s="14">
        <f t="shared" si="5"/>
        <v>423.03756332397438</v>
      </c>
    </row>
    <row r="91" spans="1:13" x14ac:dyDescent="0.4">
      <c r="A91">
        <v>90</v>
      </c>
      <c r="B91">
        <v>1510447</v>
      </c>
      <c r="C91" t="s">
        <v>35</v>
      </c>
      <c r="D91" s="11">
        <v>91.637634277343693</v>
      </c>
      <c r="E91" s="12">
        <v>0.992932862190812</v>
      </c>
      <c r="F91" s="13">
        <v>70.255519612630195</v>
      </c>
      <c r="G91">
        <v>2</v>
      </c>
      <c r="H91">
        <v>3</v>
      </c>
      <c r="I91" s="10">
        <v>45924.313611435187</v>
      </c>
      <c r="J91" s="11">
        <f t="shared" si="7"/>
        <v>84.97112197875974</v>
      </c>
      <c r="K91" t="str">
        <f t="shared" si="6"/>
        <v>Megaracer</v>
      </c>
      <c r="L91" s="14">
        <f t="shared" si="4"/>
        <v>458.18817138671847</v>
      </c>
      <c r="M91" s="14">
        <f t="shared" si="5"/>
        <v>424.85560989379871</v>
      </c>
    </row>
    <row r="92" spans="1:13" x14ac:dyDescent="0.4">
      <c r="A92">
        <v>91</v>
      </c>
      <c r="B92">
        <v>1510447</v>
      </c>
      <c r="C92" t="s">
        <v>35</v>
      </c>
      <c r="D92" s="11">
        <v>94.417518615722599</v>
      </c>
      <c r="E92" s="12">
        <v>0.99250936329588002</v>
      </c>
      <c r="F92" s="13">
        <v>72.386764272053995</v>
      </c>
      <c r="G92">
        <v>1</v>
      </c>
      <c r="H92">
        <v>3</v>
      </c>
      <c r="I92" s="10">
        <v>45924.315382106484</v>
      </c>
      <c r="J92" s="11">
        <f t="shared" si="7"/>
        <v>86.24547500610349</v>
      </c>
      <c r="K92" t="str">
        <f t="shared" si="6"/>
        <v>Megaracer</v>
      </c>
      <c r="L92" s="14">
        <f t="shared" si="4"/>
        <v>472.087593078613</v>
      </c>
      <c r="M92" s="14">
        <f t="shared" si="5"/>
        <v>431.22737503051746</v>
      </c>
    </row>
    <row r="93" spans="1:13" x14ac:dyDescent="0.4">
      <c r="A93">
        <v>92</v>
      </c>
      <c r="B93">
        <v>1510430</v>
      </c>
      <c r="C93" t="s">
        <v>35</v>
      </c>
      <c r="D93" s="11">
        <v>81.128250122070298</v>
      </c>
      <c r="E93" s="12">
        <v>0.99321266968325705</v>
      </c>
      <c r="F93" s="13">
        <v>82.480387624104793</v>
      </c>
      <c r="G93">
        <v>3</v>
      </c>
      <c r="H93">
        <v>3</v>
      </c>
      <c r="I93" s="10">
        <v>45924.317837858798</v>
      </c>
      <c r="J93" s="11">
        <f t="shared" si="7"/>
        <v>87.196559906005831</v>
      </c>
      <c r="K93" t="str">
        <f t="shared" si="6"/>
        <v>Megaracer</v>
      </c>
      <c r="L93" s="14">
        <f t="shared" si="4"/>
        <v>405.64125061035151</v>
      </c>
      <c r="M93" s="14">
        <f t="shared" si="5"/>
        <v>435.98279953002918</v>
      </c>
    </row>
    <row r="94" spans="1:13" x14ac:dyDescent="0.4">
      <c r="A94">
        <v>93</v>
      </c>
      <c r="B94">
        <v>1510402</v>
      </c>
      <c r="C94" t="s">
        <v>35</v>
      </c>
      <c r="D94" s="11">
        <v>92.438163757324205</v>
      </c>
      <c r="E94" s="12">
        <v>0.99099099099099097</v>
      </c>
      <c r="F94" s="13">
        <v>89.356891632080007</v>
      </c>
      <c r="G94">
        <v>1</v>
      </c>
      <c r="H94">
        <v>3</v>
      </c>
      <c r="I94" s="10">
        <v>45925.317180821759</v>
      </c>
      <c r="J94" s="11">
        <f t="shared" si="7"/>
        <v>87.073501586914034</v>
      </c>
      <c r="K94" t="str">
        <f t="shared" si="6"/>
        <v>Megaracer</v>
      </c>
      <c r="L94" s="14">
        <f t="shared" si="4"/>
        <v>462.19081878662104</v>
      </c>
      <c r="M94" s="14">
        <f t="shared" si="5"/>
        <v>435.3675079345702</v>
      </c>
    </row>
    <row r="95" spans="1:13" x14ac:dyDescent="0.4">
      <c r="A95">
        <v>94</v>
      </c>
      <c r="B95">
        <v>1510377</v>
      </c>
      <c r="C95" t="s">
        <v>35</v>
      </c>
      <c r="D95" s="11">
        <v>83.737808227539006</v>
      </c>
      <c r="E95" s="12">
        <v>0.98723404255319103</v>
      </c>
      <c r="F95" s="13">
        <v>108.8591506958</v>
      </c>
      <c r="G95">
        <v>2</v>
      </c>
      <c r="H95">
        <v>3</v>
      </c>
      <c r="I95" s="10">
        <v>45925.319496064818</v>
      </c>
      <c r="J95" s="11">
        <f t="shared" si="7"/>
        <v>87.416470336914045</v>
      </c>
      <c r="K95" t="str">
        <f t="shared" si="6"/>
        <v>Megaracer</v>
      </c>
      <c r="L95" s="14">
        <f t="shared" si="4"/>
        <v>418.68904113769503</v>
      </c>
      <c r="M95" s="14">
        <f t="shared" si="5"/>
        <v>437.0823516845702</v>
      </c>
    </row>
    <row r="96" spans="1:13" x14ac:dyDescent="0.4">
      <c r="A96">
        <v>95</v>
      </c>
      <c r="B96">
        <v>1510394</v>
      </c>
      <c r="C96" t="s">
        <v>35</v>
      </c>
      <c r="D96" s="11">
        <v>74.561126708984304</v>
      </c>
      <c r="E96" s="12">
        <v>0.99259259259259203</v>
      </c>
      <c r="F96" s="13">
        <v>77.046497599283796</v>
      </c>
      <c r="G96">
        <v>3</v>
      </c>
      <c r="H96">
        <v>3</v>
      </c>
      <c r="I96" s="10">
        <v>45925.322078067133</v>
      </c>
      <c r="J96" s="11">
        <f t="shared" si="7"/>
        <v>87.444058227539045</v>
      </c>
      <c r="K96" t="str">
        <f t="shared" si="6"/>
        <v>Megaracer</v>
      </c>
      <c r="L96" s="14">
        <f t="shared" si="4"/>
        <v>372.80563354492153</v>
      </c>
      <c r="M96" s="14">
        <f t="shared" si="5"/>
        <v>437.2202911376952</v>
      </c>
    </row>
    <row r="97" spans="1:13" x14ac:dyDescent="0.4">
      <c r="A97">
        <v>96</v>
      </c>
      <c r="B97">
        <v>1510414</v>
      </c>
      <c r="C97" t="s">
        <v>35</v>
      </c>
      <c r="D97" s="11">
        <v>81.146621704101506</v>
      </c>
      <c r="E97" s="12">
        <v>0.98513800424628395</v>
      </c>
      <c r="F97" s="13">
        <v>98.728389739990206</v>
      </c>
      <c r="G97">
        <v>3</v>
      </c>
      <c r="H97">
        <v>3</v>
      </c>
      <c r="I97" s="10">
        <v>45925.324239594906</v>
      </c>
      <c r="J97" s="11">
        <f t="shared" si="7"/>
        <v>85.834623718261668</v>
      </c>
      <c r="K97" t="str">
        <f t="shared" si="6"/>
        <v>Megaracer</v>
      </c>
      <c r="L97" s="14">
        <f t="shared" si="4"/>
        <v>405.73310852050753</v>
      </c>
      <c r="M97" s="14">
        <f t="shared" si="5"/>
        <v>429.17311859130837</v>
      </c>
    </row>
    <row r="98" spans="1:13" x14ac:dyDescent="0.4">
      <c r="A98">
        <v>97</v>
      </c>
      <c r="B98">
        <v>1510384</v>
      </c>
      <c r="C98" t="s">
        <v>35</v>
      </c>
      <c r="D98" s="11">
        <v>87.229606628417898</v>
      </c>
      <c r="E98" s="12">
        <v>0.99410029498524999</v>
      </c>
      <c r="F98" s="13">
        <v>78.506645965576098</v>
      </c>
      <c r="G98">
        <v>2</v>
      </c>
      <c r="H98">
        <v>3</v>
      </c>
      <c r="I98" s="10">
        <v>45925.329901712961</v>
      </c>
      <c r="J98" s="11">
        <f t="shared" si="7"/>
        <v>86.08949432373042</v>
      </c>
      <c r="K98" t="str">
        <f t="shared" si="6"/>
        <v>Megaracer</v>
      </c>
      <c r="L98" s="14">
        <f t="shared" si="4"/>
        <v>436.1480331420895</v>
      </c>
      <c r="M98" s="14">
        <f t="shared" si="5"/>
        <v>430.44747161865212</v>
      </c>
    </row>
    <row r="99" spans="1:13" x14ac:dyDescent="0.4">
      <c r="A99">
        <v>98</v>
      </c>
      <c r="B99">
        <v>1510390</v>
      </c>
      <c r="C99" t="s">
        <v>35</v>
      </c>
      <c r="D99" s="11">
        <v>78.567878723144503</v>
      </c>
      <c r="E99" s="12">
        <v>0.99203187250996006</v>
      </c>
      <c r="F99" s="13">
        <v>49.759656524658197</v>
      </c>
      <c r="G99">
        <v>3</v>
      </c>
      <c r="H99">
        <v>3</v>
      </c>
      <c r="I99" s="10">
        <v>45925.331576053242</v>
      </c>
      <c r="J99" s="11">
        <f t="shared" si="7"/>
        <v>85.412976837158141</v>
      </c>
      <c r="K99" t="str">
        <f t="shared" si="6"/>
        <v>Megaracer</v>
      </c>
      <c r="L99" s="14">
        <f t="shared" si="4"/>
        <v>392.83939361572254</v>
      </c>
      <c r="M99" s="14">
        <f t="shared" si="5"/>
        <v>427.06488418579067</v>
      </c>
    </row>
    <row r="100" spans="1:13" x14ac:dyDescent="0.4">
      <c r="A100">
        <v>99</v>
      </c>
      <c r="B100">
        <v>1510380</v>
      </c>
      <c r="C100" t="s">
        <v>35</v>
      </c>
      <c r="D100" s="11">
        <v>88.434524536132798</v>
      </c>
      <c r="E100" s="12">
        <v>0.99585062240663902</v>
      </c>
      <c r="F100" s="13">
        <v>72.221528371175097</v>
      </c>
      <c r="G100">
        <v>3</v>
      </c>
      <c r="H100">
        <v>3</v>
      </c>
      <c r="I100" s="10">
        <v>45927.217414907405</v>
      </c>
      <c r="J100" s="11">
        <f t="shared" si="7"/>
        <v>85.096154785156187</v>
      </c>
      <c r="K100" t="str">
        <f t="shared" si="6"/>
        <v>Megaracer</v>
      </c>
      <c r="L100" s="14">
        <f t="shared" si="4"/>
        <v>442.17262268066401</v>
      </c>
      <c r="M100" s="14">
        <f t="shared" si="5"/>
        <v>425.48077392578091</v>
      </c>
    </row>
    <row r="101" spans="1:13" x14ac:dyDescent="0.4">
      <c r="A101">
        <v>100</v>
      </c>
      <c r="B101">
        <v>1510398</v>
      </c>
      <c r="C101" t="s">
        <v>35</v>
      </c>
      <c r="D101" s="11">
        <v>75.856994628906193</v>
      </c>
      <c r="E101" s="12">
        <v>0.98329355608591795</v>
      </c>
      <c r="F101" s="13">
        <v>64.478445434570304</v>
      </c>
      <c r="G101">
        <v>3</v>
      </c>
      <c r="H101">
        <v>3</v>
      </c>
      <c r="I101" s="10">
        <v>45927.222398680555</v>
      </c>
      <c r="J101" s="11">
        <f t="shared" si="7"/>
        <v>85.329913330078085</v>
      </c>
      <c r="K101" t="str">
        <f t="shared" si="6"/>
        <v>Megaracer</v>
      </c>
      <c r="L101" s="14">
        <f t="shared" si="4"/>
        <v>379.28497314453097</v>
      </c>
      <c r="M101" s="14">
        <f t="shared" si="5"/>
        <v>426.6495666503904</v>
      </c>
    </row>
    <row r="102" spans="1:13" x14ac:dyDescent="0.4">
      <c r="A102">
        <v>101</v>
      </c>
      <c r="B102">
        <v>1510422</v>
      </c>
      <c r="C102" t="s">
        <v>35</v>
      </c>
      <c r="D102" s="11">
        <v>76.047317504882798</v>
      </c>
      <c r="E102" s="12">
        <v>0.98679867986798597</v>
      </c>
      <c r="F102" s="13">
        <v>54.500577545166003</v>
      </c>
      <c r="G102">
        <v>2</v>
      </c>
      <c r="H102">
        <v>3</v>
      </c>
      <c r="I102" s="10">
        <v>45927.224973750002</v>
      </c>
      <c r="J102" s="11">
        <f t="shared" si="7"/>
        <v>83.751849365234335</v>
      </c>
      <c r="K102" t="str">
        <f t="shared" si="6"/>
        <v>Megaracer</v>
      </c>
      <c r="L102" s="14">
        <f t="shared" si="4"/>
        <v>380.23658752441401</v>
      </c>
      <c r="M102" s="14">
        <f t="shared" si="5"/>
        <v>418.75924682617165</v>
      </c>
    </row>
    <row r="103" spans="1:13" x14ac:dyDescent="0.4">
      <c r="A103">
        <v>102</v>
      </c>
      <c r="B103">
        <v>1510437</v>
      </c>
      <c r="C103" t="s">
        <v>35</v>
      </c>
      <c r="D103" s="11">
        <v>71.936286926269503</v>
      </c>
      <c r="E103" s="12">
        <v>0.97540983606557297</v>
      </c>
      <c r="F103" s="13">
        <v>92.318234888712496</v>
      </c>
      <c r="G103">
        <v>2</v>
      </c>
      <c r="H103">
        <v>3</v>
      </c>
      <c r="I103" s="10">
        <v>45927.227000254628</v>
      </c>
      <c r="J103" s="11">
        <f t="shared" si="7"/>
        <v>81.914829254150348</v>
      </c>
      <c r="K103" t="str">
        <f t="shared" si="6"/>
        <v>Megaracer</v>
      </c>
      <c r="L103" s="14">
        <f t="shared" si="4"/>
        <v>359.68143463134754</v>
      </c>
      <c r="M103" s="14">
        <f t="shared" si="5"/>
        <v>409.57414627075173</v>
      </c>
    </row>
    <row r="104" spans="1:13" x14ac:dyDescent="0.4">
      <c r="A104">
        <v>103</v>
      </c>
      <c r="B104">
        <v>1510445</v>
      </c>
      <c r="C104" t="s">
        <v>35</v>
      </c>
      <c r="D104" s="11">
        <v>94.702529907226506</v>
      </c>
      <c r="E104" s="12">
        <v>0.99528301886792403</v>
      </c>
      <c r="F104" s="13">
        <v>119.956537882486</v>
      </c>
      <c r="G104">
        <v>1</v>
      </c>
      <c r="H104">
        <v>3</v>
      </c>
      <c r="I104" s="10">
        <v>45927.311148368055</v>
      </c>
      <c r="J104" s="11">
        <f t="shared" si="7"/>
        <v>80.995632934570295</v>
      </c>
      <c r="K104" t="str">
        <f t="shared" si="6"/>
        <v>Megaracer</v>
      </c>
      <c r="L104" s="14">
        <f t="shared" si="4"/>
        <v>473.51264953613253</v>
      </c>
      <c r="M104" s="14">
        <f t="shared" si="5"/>
        <v>404.97816467285145</v>
      </c>
    </row>
    <row r="105" spans="1:13" x14ac:dyDescent="0.4">
      <c r="A105">
        <v>104</v>
      </c>
      <c r="B105">
        <v>1510394</v>
      </c>
      <c r="C105" t="s">
        <v>35</v>
      </c>
      <c r="D105" s="11">
        <v>76.504669189453097</v>
      </c>
      <c r="E105" s="12">
        <v>0.987714987714987</v>
      </c>
      <c r="F105" s="13">
        <v>79.054824829101506</v>
      </c>
      <c r="G105">
        <v>3</v>
      </c>
      <c r="H105">
        <v>3</v>
      </c>
      <c r="I105" s="10">
        <v>45927.313781446763</v>
      </c>
      <c r="J105" s="11">
        <f t="shared" si="7"/>
        <v>81.22206954956053</v>
      </c>
      <c r="K105" t="str">
        <f t="shared" si="6"/>
        <v>Megaracer</v>
      </c>
      <c r="L105" s="14">
        <f t="shared" si="4"/>
        <v>382.52334594726551</v>
      </c>
      <c r="M105" s="14">
        <f t="shared" si="5"/>
        <v>406.11034774780262</v>
      </c>
    </row>
    <row r="106" spans="1:13" x14ac:dyDescent="0.4">
      <c r="A106">
        <v>105</v>
      </c>
      <c r="B106">
        <v>1510421</v>
      </c>
      <c r="C106" t="s">
        <v>35</v>
      </c>
      <c r="D106" s="11">
        <v>86.543144226074205</v>
      </c>
      <c r="E106" s="12">
        <v>0.99059561128526596</v>
      </c>
      <c r="F106" s="13">
        <v>72.119286855061802</v>
      </c>
      <c r="G106">
        <v>2</v>
      </c>
      <c r="H106">
        <v>3</v>
      </c>
      <c r="I106" s="10">
        <v>45927.316966238424</v>
      </c>
      <c r="J106" s="11">
        <f t="shared" si="7"/>
        <v>80.498755645751913</v>
      </c>
      <c r="K106" t="str">
        <f t="shared" si="6"/>
        <v>Megaracer</v>
      </c>
      <c r="L106" s="14">
        <f t="shared" si="4"/>
        <v>432.71572113037104</v>
      </c>
      <c r="M106" s="14">
        <f t="shared" si="5"/>
        <v>402.49377822875954</v>
      </c>
    </row>
    <row r="107" spans="1:13" x14ac:dyDescent="0.4">
      <c r="A107">
        <v>106</v>
      </c>
      <c r="B107">
        <v>1510425</v>
      </c>
      <c r="C107" t="s">
        <v>35</v>
      </c>
      <c r="D107" s="11">
        <v>78.051208496093693</v>
      </c>
      <c r="E107" s="12">
        <v>0.98977505112474395</v>
      </c>
      <c r="F107" s="13">
        <v>80.652915445963501</v>
      </c>
      <c r="G107">
        <v>3</v>
      </c>
      <c r="H107">
        <v>3</v>
      </c>
      <c r="I107" s="10">
        <v>45927.319295995374</v>
      </c>
      <c r="J107" s="11">
        <f t="shared" si="7"/>
        <v>81.69695739746092</v>
      </c>
      <c r="K107" t="str">
        <f t="shared" si="6"/>
        <v>Megaracer</v>
      </c>
      <c r="L107" s="14">
        <f t="shared" si="4"/>
        <v>390.25604248046847</v>
      </c>
      <c r="M107" s="14">
        <f t="shared" si="5"/>
        <v>408.48478698730457</v>
      </c>
    </row>
    <row r="108" spans="1:13" x14ac:dyDescent="0.4">
      <c r="A108">
        <v>107</v>
      </c>
      <c r="B108">
        <v>1510400</v>
      </c>
      <c r="C108" t="s">
        <v>35</v>
      </c>
      <c r="D108" s="11">
        <v>91.126258850097599</v>
      </c>
      <c r="E108" s="12">
        <v>0.99748110831234205</v>
      </c>
      <c r="F108" s="13">
        <v>109.351510620117</v>
      </c>
      <c r="G108">
        <v>1</v>
      </c>
      <c r="H108">
        <v>3</v>
      </c>
      <c r="I108" s="10">
        <v>45927.32178528935</v>
      </c>
      <c r="J108" s="11">
        <f t="shared" si="7"/>
        <v>81.387416076660131</v>
      </c>
      <c r="K108" t="str">
        <f t="shared" si="6"/>
        <v>Megaracer</v>
      </c>
      <c r="L108" s="14">
        <f t="shared" si="4"/>
        <v>455.631294250488</v>
      </c>
      <c r="M108" s="14">
        <f t="shared" si="5"/>
        <v>406.93708038330067</v>
      </c>
    </row>
    <row r="109" spans="1:13" x14ac:dyDescent="0.4">
      <c r="A109">
        <v>108</v>
      </c>
      <c r="B109">
        <v>1510421</v>
      </c>
      <c r="C109" t="s">
        <v>35</v>
      </c>
      <c r="D109" s="11">
        <v>88.941848754882798</v>
      </c>
      <c r="E109" s="12">
        <v>0.99109792284866405</v>
      </c>
      <c r="F109" s="13">
        <v>74.118207295735601</v>
      </c>
      <c r="G109">
        <v>1</v>
      </c>
      <c r="H109">
        <v>3</v>
      </c>
      <c r="I109" s="10">
        <v>45927.323688888886</v>
      </c>
      <c r="J109" s="11">
        <f t="shared" si="7"/>
        <v>81.777081298828108</v>
      </c>
      <c r="K109" t="str">
        <f t="shared" si="6"/>
        <v>Megaracer</v>
      </c>
      <c r="L109" s="14">
        <f t="shared" si="4"/>
        <v>444.70924377441401</v>
      </c>
      <c r="M109" s="14">
        <f t="shared" si="5"/>
        <v>408.88540649414051</v>
      </c>
    </row>
    <row r="110" spans="1:13" x14ac:dyDescent="0.4">
      <c r="A110">
        <v>109</v>
      </c>
      <c r="B110">
        <v>1510442</v>
      </c>
      <c r="C110" t="s">
        <v>35</v>
      </c>
      <c r="D110" s="11">
        <v>83.507484436035099</v>
      </c>
      <c r="E110" s="12">
        <v>0.98873239436619698</v>
      </c>
      <c r="F110" s="13">
        <v>79.332110214233396</v>
      </c>
      <c r="G110">
        <v>3</v>
      </c>
      <c r="H110">
        <v>3</v>
      </c>
      <c r="I110" s="10">
        <v>45928.190678379629</v>
      </c>
      <c r="J110" s="11">
        <f t="shared" si="7"/>
        <v>82.81447830200193</v>
      </c>
      <c r="K110" t="str">
        <f t="shared" si="6"/>
        <v>Megaracer</v>
      </c>
      <c r="L110" s="14">
        <f t="shared" si="4"/>
        <v>417.5374221801755</v>
      </c>
      <c r="M110" s="14">
        <f t="shared" si="5"/>
        <v>414.07239151000965</v>
      </c>
    </row>
    <row r="111" spans="1:13" x14ac:dyDescent="0.4">
      <c r="A111">
        <v>110</v>
      </c>
      <c r="B111">
        <v>1510442</v>
      </c>
      <c r="C111" t="s">
        <v>35</v>
      </c>
      <c r="D111" s="11">
        <v>96.605743408203097</v>
      </c>
      <c r="E111" s="12">
        <v>1</v>
      </c>
      <c r="F111" s="13">
        <v>91.775456237792895</v>
      </c>
      <c r="G111">
        <v>1</v>
      </c>
      <c r="H111">
        <v>3</v>
      </c>
      <c r="I111" s="10">
        <v>45928.194978287036</v>
      </c>
      <c r="J111" s="11">
        <f t="shared" si="7"/>
        <v>82.32177429199217</v>
      </c>
      <c r="K111" t="str">
        <f t="shared" si="6"/>
        <v>Megaracer</v>
      </c>
      <c r="L111" s="14">
        <f t="shared" si="4"/>
        <v>483.02871704101551</v>
      </c>
      <c r="M111" s="14">
        <f t="shared" si="5"/>
        <v>411.60887145996082</v>
      </c>
    </row>
    <row r="112" spans="1:13" x14ac:dyDescent="0.4">
      <c r="A112">
        <v>111</v>
      </c>
      <c r="B112">
        <v>1510447</v>
      </c>
      <c r="C112" t="s">
        <v>35</v>
      </c>
      <c r="D112" s="11">
        <v>88.572067260742102</v>
      </c>
      <c r="E112" s="12">
        <v>0.99277978339350104</v>
      </c>
      <c r="F112" s="13">
        <v>67.905251566569007</v>
      </c>
      <c r="G112">
        <v>1</v>
      </c>
      <c r="H112">
        <v>3</v>
      </c>
      <c r="I112" s="10">
        <v>45928.196532314818</v>
      </c>
      <c r="J112" s="11">
        <f t="shared" si="7"/>
        <v>84.396649169921858</v>
      </c>
      <c r="K112" t="str">
        <f t="shared" si="6"/>
        <v>Megaracer</v>
      </c>
      <c r="L112" s="14">
        <f t="shared" si="4"/>
        <v>442.86033630371048</v>
      </c>
      <c r="M112" s="14">
        <f t="shared" si="5"/>
        <v>421.98324584960926</v>
      </c>
    </row>
    <row r="113" spans="1:13" x14ac:dyDescent="0.4">
      <c r="A113">
        <v>112</v>
      </c>
      <c r="B113">
        <v>1510390</v>
      </c>
      <c r="C113" t="s">
        <v>35</v>
      </c>
      <c r="D113" s="11">
        <v>84.612640380859304</v>
      </c>
      <c r="E113" s="12">
        <v>1</v>
      </c>
      <c r="F113" s="13">
        <v>53.588005574544198</v>
      </c>
      <c r="G113">
        <v>2</v>
      </c>
      <c r="H113">
        <v>3</v>
      </c>
      <c r="I113" s="10">
        <v>45928.198106157404</v>
      </c>
      <c r="J113" s="11">
        <f t="shared" si="7"/>
        <v>85.649124145507784</v>
      </c>
      <c r="K113" t="str">
        <f t="shared" si="6"/>
        <v>Megaracer</v>
      </c>
      <c r="L113" s="14">
        <f t="shared" si="4"/>
        <v>423.06320190429653</v>
      </c>
      <c r="M113" s="14">
        <f t="shared" si="5"/>
        <v>428.24562072753895</v>
      </c>
    </row>
    <row r="114" spans="1:13" x14ac:dyDescent="0.4">
      <c r="A114">
        <v>113</v>
      </c>
      <c r="B114">
        <v>1510448</v>
      </c>
      <c r="C114" t="s">
        <v>35</v>
      </c>
      <c r="D114" s="11">
        <v>91.463195800781193</v>
      </c>
      <c r="E114" s="12">
        <v>0.99541284403669705</v>
      </c>
      <c r="F114" s="13">
        <v>184.45077819824201</v>
      </c>
      <c r="G114">
        <v>1</v>
      </c>
      <c r="H114">
        <v>3</v>
      </c>
      <c r="I114" s="10">
        <v>45928.200269131943</v>
      </c>
      <c r="J114" s="11">
        <f t="shared" si="7"/>
        <v>86.916759490966754</v>
      </c>
      <c r="K114" t="str">
        <f t="shared" si="6"/>
        <v>Megaracer</v>
      </c>
      <c r="L114" s="14">
        <f t="shared" si="4"/>
        <v>457.31597900390597</v>
      </c>
      <c r="M114" s="14">
        <f t="shared" si="5"/>
        <v>434.58379745483376</v>
      </c>
    </row>
    <row r="115" spans="1:13" x14ac:dyDescent="0.4">
      <c r="A115">
        <v>114</v>
      </c>
      <c r="B115">
        <v>1510380</v>
      </c>
      <c r="C115" t="s">
        <v>35</v>
      </c>
      <c r="D115" s="11">
        <v>90.718994140625</v>
      </c>
      <c r="E115" s="12">
        <v>1</v>
      </c>
      <c r="F115" s="13">
        <v>74.087178548176993</v>
      </c>
      <c r="G115">
        <v>1</v>
      </c>
      <c r="H115">
        <v>3</v>
      </c>
      <c r="I115" s="10">
        <v>45928.26645653935</v>
      </c>
      <c r="J115" s="11">
        <f t="shared" si="7"/>
        <v>86.592826080322226</v>
      </c>
      <c r="K115" t="str">
        <f t="shared" si="6"/>
        <v>Megaracer</v>
      </c>
      <c r="L115" s="14">
        <f t="shared" si="4"/>
        <v>453.594970703125</v>
      </c>
      <c r="M115" s="14">
        <f t="shared" si="5"/>
        <v>432.9641304016111</v>
      </c>
    </row>
    <row r="116" spans="1:13" x14ac:dyDescent="0.4">
      <c r="A116">
        <v>115</v>
      </c>
      <c r="B116">
        <v>1510430</v>
      </c>
      <c r="C116" t="s">
        <v>35</v>
      </c>
      <c r="D116" s="11">
        <v>81.685638427734304</v>
      </c>
      <c r="E116" s="12">
        <v>0.99090909090909096</v>
      </c>
      <c r="F116" s="13">
        <v>83.047065734863196</v>
      </c>
      <c r="G116">
        <v>3</v>
      </c>
      <c r="H116">
        <v>3</v>
      </c>
      <c r="I116" s="10">
        <v>45928.268795474534</v>
      </c>
      <c r="J116" s="11">
        <f t="shared" si="7"/>
        <v>88.014258575439413</v>
      </c>
      <c r="K116" t="str">
        <f t="shared" si="6"/>
        <v>Megaracer</v>
      </c>
      <c r="L116" s="14">
        <f t="shared" si="4"/>
        <v>408.42819213867153</v>
      </c>
      <c r="M116" s="14">
        <f t="shared" si="5"/>
        <v>440.07129287719704</v>
      </c>
    </row>
    <row r="117" spans="1:13" x14ac:dyDescent="0.4">
      <c r="A117">
        <v>116</v>
      </c>
      <c r="B117">
        <v>1510448</v>
      </c>
      <c r="C117" t="s">
        <v>35</v>
      </c>
      <c r="D117" s="11">
        <v>94.777893066406193</v>
      </c>
      <c r="E117" s="12">
        <v>0.993865030674846</v>
      </c>
      <c r="F117" s="13">
        <v>191.135417683919</v>
      </c>
      <c r="G117">
        <v>1</v>
      </c>
      <c r="H117">
        <v>3</v>
      </c>
      <c r="I117" s="10">
        <v>45928.273961782405</v>
      </c>
      <c r="J117" s="11">
        <f t="shared" si="7"/>
        <v>87.528507995605409</v>
      </c>
      <c r="K117" t="str">
        <f t="shared" si="6"/>
        <v>Megaracer</v>
      </c>
      <c r="L117" s="14">
        <f t="shared" si="4"/>
        <v>473.88946533203097</v>
      </c>
      <c r="M117" s="14">
        <f t="shared" si="5"/>
        <v>437.64253997802706</v>
      </c>
    </row>
    <row r="118" spans="1:13" x14ac:dyDescent="0.4">
      <c r="A118">
        <v>117</v>
      </c>
      <c r="B118">
        <v>1510388</v>
      </c>
      <c r="C118" t="s">
        <v>35</v>
      </c>
      <c r="D118" s="11">
        <v>82.738014221191406</v>
      </c>
      <c r="E118" s="12">
        <v>0.98941798941798897</v>
      </c>
      <c r="F118" s="13">
        <v>70.327312088012704</v>
      </c>
      <c r="G118">
        <v>2</v>
      </c>
      <c r="H118">
        <v>3</v>
      </c>
      <c r="I118" s="10">
        <v>45928.276400150462</v>
      </c>
      <c r="J118" s="11">
        <f t="shared" si="7"/>
        <v>89.201176452636645</v>
      </c>
      <c r="K118" t="str">
        <f t="shared" si="6"/>
        <v>Megaracer</v>
      </c>
      <c r="L118" s="14">
        <f t="shared" si="4"/>
        <v>413.69007110595703</v>
      </c>
      <c r="M118" s="14">
        <f t="shared" si="5"/>
        <v>446.00588226318325</v>
      </c>
    </row>
    <row r="119" spans="1:13" x14ac:dyDescent="0.4">
      <c r="A119">
        <v>118</v>
      </c>
      <c r="B119">
        <v>1510400</v>
      </c>
      <c r="C119" t="s">
        <v>35</v>
      </c>
      <c r="D119" s="11">
        <v>87.101806640625</v>
      </c>
      <c r="E119" s="12">
        <v>0.99262899262899196</v>
      </c>
      <c r="F119" s="13">
        <v>104.52216796875</v>
      </c>
      <c r="G119">
        <v>2</v>
      </c>
      <c r="H119">
        <v>3</v>
      </c>
      <c r="I119" s="10">
        <v>45928.278502638888</v>
      </c>
      <c r="J119" s="11">
        <f t="shared" si="7"/>
        <v>88.362351989746045</v>
      </c>
      <c r="K119" t="str">
        <f t="shared" si="6"/>
        <v>Megaracer</v>
      </c>
      <c r="L119" s="14">
        <f t="shared" si="4"/>
        <v>435.509033203125</v>
      </c>
      <c r="M119" s="14">
        <f t="shared" si="5"/>
        <v>441.81175994873024</v>
      </c>
    </row>
    <row r="120" spans="1:13" x14ac:dyDescent="0.4">
      <c r="A120">
        <v>119</v>
      </c>
      <c r="B120">
        <v>1510414</v>
      </c>
      <c r="C120" t="s">
        <v>35</v>
      </c>
      <c r="D120" s="11">
        <v>90.733688354492102</v>
      </c>
      <c r="E120" s="12">
        <v>0.99322799097065395</v>
      </c>
      <c r="F120" s="13">
        <v>110.39265416463201</v>
      </c>
      <c r="G120">
        <v>2</v>
      </c>
      <c r="H120">
        <v>3</v>
      </c>
      <c r="I120" s="10">
        <v>45928.280651516201</v>
      </c>
      <c r="J120" s="11">
        <f t="shared" si="7"/>
        <v>88.178347778320273</v>
      </c>
      <c r="K120" t="str">
        <f t="shared" si="6"/>
        <v>Megaracer</v>
      </c>
      <c r="L120" s="14">
        <f t="shared" si="4"/>
        <v>453.66844177246048</v>
      </c>
      <c r="M120" s="14">
        <f t="shared" si="5"/>
        <v>440.89173889160134</v>
      </c>
    </row>
    <row r="121" spans="1:13" x14ac:dyDescent="0.4">
      <c r="A121">
        <v>120</v>
      </c>
      <c r="B121">
        <v>1510416</v>
      </c>
      <c r="C121" t="s">
        <v>35</v>
      </c>
      <c r="D121" s="11">
        <v>81.741531372070298</v>
      </c>
      <c r="E121" s="12">
        <v>1</v>
      </c>
      <c r="F121" s="13">
        <v>57.219071960449199</v>
      </c>
      <c r="G121">
        <v>1</v>
      </c>
      <c r="H121">
        <v>3</v>
      </c>
      <c r="I121" s="10">
        <v>45928.282740115741</v>
      </c>
      <c r="J121" s="11">
        <f t="shared" si="7"/>
        <v>88.900968170165953</v>
      </c>
      <c r="K121" t="str">
        <f t="shared" si="6"/>
        <v>Megaracer</v>
      </c>
      <c r="L121" s="14">
        <f t="shared" si="4"/>
        <v>408.70765686035151</v>
      </c>
      <c r="M121" s="14">
        <f t="shared" si="5"/>
        <v>444.50484085082974</v>
      </c>
    </row>
    <row r="122" spans="1:13" x14ac:dyDescent="0.4">
      <c r="A122">
        <v>121</v>
      </c>
      <c r="B122">
        <v>1510445</v>
      </c>
      <c r="C122" t="s">
        <v>35</v>
      </c>
      <c r="D122" s="11">
        <v>102.369667053222</v>
      </c>
      <c r="E122" s="12">
        <v>0.99765258215962405</v>
      </c>
      <c r="F122" s="13">
        <v>129.668244934082</v>
      </c>
      <c r="G122">
        <v>1</v>
      </c>
      <c r="H122">
        <v>3</v>
      </c>
      <c r="I122" s="10">
        <v>45928.284482523151</v>
      </c>
      <c r="J122" s="11">
        <f t="shared" si="7"/>
        <v>87.414546966552692</v>
      </c>
      <c r="K122" t="str">
        <f t="shared" si="6"/>
        <v>Megaracer</v>
      </c>
      <c r="L122" s="14">
        <f t="shared" si="4"/>
        <v>511.84833526610998</v>
      </c>
      <c r="M122" s="14">
        <f t="shared" si="5"/>
        <v>437.07273483276344</v>
      </c>
    </row>
    <row r="123" spans="1:13" x14ac:dyDescent="0.4">
      <c r="A123">
        <v>122</v>
      </c>
      <c r="B123">
        <v>1510425</v>
      </c>
      <c r="C123" t="s">
        <v>35</v>
      </c>
      <c r="D123" s="11">
        <v>82.329460144042898</v>
      </c>
      <c r="E123" s="12">
        <v>0.99175257731958699</v>
      </c>
      <c r="F123" s="13">
        <v>85.073775482177695</v>
      </c>
      <c r="G123">
        <v>3</v>
      </c>
      <c r="H123">
        <v>3</v>
      </c>
      <c r="I123" s="10">
        <v>45929.305372766205</v>
      </c>
      <c r="J123" s="11">
        <f t="shared" si="7"/>
        <v>88.794306945800685</v>
      </c>
      <c r="K123" t="str">
        <f t="shared" si="6"/>
        <v>Megaracer</v>
      </c>
      <c r="L123" s="14">
        <f t="shared" si="4"/>
        <v>411.6473007202145</v>
      </c>
      <c r="M123" s="14">
        <f t="shared" si="5"/>
        <v>443.97153472900345</v>
      </c>
    </row>
    <row r="124" spans="1:13" x14ac:dyDescent="0.4">
      <c r="A124">
        <v>123</v>
      </c>
      <c r="B124">
        <v>1510380</v>
      </c>
      <c r="C124" t="s">
        <v>35</v>
      </c>
      <c r="D124" s="11">
        <v>93.622390747070298</v>
      </c>
      <c r="E124" s="12">
        <v>1</v>
      </c>
      <c r="F124" s="13">
        <v>76.458285776774005</v>
      </c>
      <c r="G124">
        <v>1</v>
      </c>
      <c r="H124">
        <v>3</v>
      </c>
      <c r="I124" s="10">
        <v>45929.307357372687</v>
      </c>
      <c r="J124" s="11">
        <f t="shared" si="7"/>
        <v>88.565988922119033</v>
      </c>
      <c r="K124" t="str">
        <f t="shared" si="6"/>
        <v>Megaracer</v>
      </c>
      <c r="L124" s="14">
        <f t="shared" si="4"/>
        <v>468.11195373535151</v>
      </c>
      <c r="M124" s="14">
        <f t="shared" si="5"/>
        <v>442.82994461059513</v>
      </c>
    </row>
    <row r="125" spans="1:13" x14ac:dyDescent="0.4">
      <c r="A125">
        <v>124</v>
      </c>
      <c r="B125">
        <v>1510448</v>
      </c>
      <c r="C125" t="s">
        <v>35</v>
      </c>
      <c r="D125" s="11">
        <v>92.129417419433594</v>
      </c>
      <c r="E125" s="12">
        <v>0.98798798798798804</v>
      </c>
      <c r="F125" s="13">
        <v>185.79432512919101</v>
      </c>
      <c r="G125">
        <v>3</v>
      </c>
      <c r="H125">
        <v>3</v>
      </c>
      <c r="I125" s="10">
        <v>45929.310456458334</v>
      </c>
      <c r="J125" s="11">
        <f t="shared" si="7"/>
        <v>88.781908416747939</v>
      </c>
      <c r="K125" t="str">
        <f t="shared" si="6"/>
        <v>Megaracer</v>
      </c>
      <c r="L125" s="14">
        <f t="shared" si="4"/>
        <v>460.64708709716797</v>
      </c>
      <c r="M125" s="14">
        <f t="shared" si="5"/>
        <v>443.90954208373967</v>
      </c>
    </row>
    <row r="126" spans="1:13" x14ac:dyDescent="0.4">
      <c r="A126">
        <v>125</v>
      </c>
      <c r="B126">
        <v>1510386</v>
      </c>
      <c r="C126" t="s">
        <v>35</v>
      </c>
      <c r="D126" s="11">
        <v>88.651756286621094</v>
      </c>
      <c r="E126" s="12">
        <v>0.99723756906077299</v>
      </c>
      <c r="F126" s="13">
        <v>93.084344100952094</v>
      </c>
      <c r="G126">
        <v>2</v>
      </c>
      <c r="H126">
        <v>3</v>
      </c>
      <c r="I126" s="10">
        <v>45930.303228101853</v>
      </c>
      <c r="J126" s="11">
        <f t="shared" si="7"/>
        <v>88.922950744628807</v>
      </c>
      <c r="K126" t="str">
        <f t="shared" si="6"/>
        <v>Megaracer</v>
      </c>
      <c r="L126" s="14">
        <f t="shared" si="4"/>
        <v>443.25878143310547</v>
      </c>
      <c r="M126" s="14">
        <f t="shared" si="5"/>
        <v>444.61475372314402</v>
      </c>
    </row>
    <row r="127" spans="1:13" x14ac:dyDescent="0.4">
      <c r="A127">
        <v>126</v>
      </c>
      <c r="B127">
        <v>1510437</v>
      </c>
      <c r="C127" t="s">
        <v>35</v>
      </c>
      <c r="D127" s="11">
        <v>83.662559509277301</v>
      </c>
      <c r="E127" s="12">
        <v>0.98648648648648596</v>
      </c>
      <c r="F127" s="13">
        <v>107.36695137023899</v>
      </c>
      <c r="G127">
        <v>2</v>
      </c>
      <c r="H127">
        <v>3</v>
      </c>
      <c r="I127" s="10">
        <v>45930.305236342596</v>
      </c>
      <c r="J127" s="11">
        <f t="shared" si="7"/>
        <v>89.619562530517484</v>
      </c>
      <c r="K127" t="str">
        <f t="shared" si="6"/>
        <v>Megaracer</v>
      </c>
      <c r="L127" s="14">
        <f t="shared" si="4"/>
        <v>418.31279754638649</v>
      </c>
      <c r="M127" s="14">
        <f t="shared" si="5"/>
        <v>448.09781265258744</v>
      </c>
    </row>
    <row r="128" spans="1:13" x14ac:dyDescent="0.4">
      <c r="A128">
        <v>127</v>
      </c>
      <c r="B128">
        <v>1510377</v>
      </c>
      <c r="C128" t="s">
        <v>35</v>
      </c>
      <c r="D128" s="11">
        <v>87.418251037597599</v>
      </c>
      <c r="E128" s="12">
        <v>0.99152542372881303</v>
      </c>
      <c r="F128" s="13">
        <v>113.643726348876</v>
      </c>
      <c r="G128">
        <v>1</v>
      </c>
      <c r="H128">
        <v>3</v>
      </c>
      <c r="I128" s="10">
        <v>45930.309767939812</v>
      </c>
      <c r="J128" s="11">
        <f t="shared" si="7"/>
        <v>88.508029174804591</v>
      </c>
      <c r="K128" t="str">
        <f t="shared" si="6"/>
        <v>Megaracer</v>
      </c>
      <c r="L128" s="14">
        <f t="shared" si="4"/>
        <v>437.091255187988</v>
      </c>
      <c r="M128" s="14">
        <f t="shared" si="5"/>
        <v>442.54014587402298</v>
      </c>
    </row>
    <row r="129" spans="1:13" x14ac:dyDescent="0.4">
      <c r="A129">
        <v>128</v>
      </c>
      <c r="B129">
        <v>1510418</v>
      </c>
      <c r="C129" t="s">
        <v>35</v>
      </c>
      <c r="D129" s="11">
        <v>86.591522216796804</v>
      </c>
      <c r="E129" s="12">
        <v>0.98780487804878003</v>
      </c>
      <c r="F129" s="13">
        <v>75.045985921223902</v>
      </c>
      <c r="G129">
        <v>1</v>
      </c>
      <c r="H129">
        <v>3</v>
      </c>
      <c r="I129" s="10">
        <v>45930.311835462962</v>
      </c>
      <c r="J129" s="11">
        <f t="shared" si="7"/>
        <v>88.976052856445222</v>
      </c>
      <c r="K129" t="str">
        <f t="shared" si="6"/>
        <v>Megaracer</v>
      </c>
      <c r="L129" s="14">
        <f t="shared" si="4"/>
        <v>432.95761108398403</v>
      </c>
      <c r="M129" s="14">
        <f t="shared" si="5"/>
        <v>444.88026428222611</v>
      </c>
    </row>
    <row r="130" spans="1:13" x14ac:dyDescent="0.4">
      <c r="A130">
        <v>129</v>
      </c>
      <c r="B130">
        <v>1510413</v>
      </c>
      <c r="C130" t="s">
        <v>35</v>
      </c>
      <c r="D130" s="11">
        <v>87.225090026855398</v>
      </c>
      <c r="E130" s="12">
        <v>0.99283154121863804</v>
      </c>
      <c r="F130" s="13">
        <v>68.326320521036706</v>
      </c>
      <c r="G130">
        <v>2</v>
      </c>
      <c r="H130">
        <v>3</v>
      </c>
      <c r="I130" s="10">
        <v>45930.313932129633</v>
      </c>
      <c r="J130" s="11">
        <f t="shared" si="7"/>
        <v>88.925024414062392</v>
      </c>
      <c r="K130" t="str">
        <f t="shared" si="6"/>
        <v>Megaracer</v>
      </c>
      <c r="L130" s="14">
        <f t="shared" si="4"/>
        <v>436.125450134277</v>
      </c>
      <c r="M130" s="14">
        <f t="shared" si="5"/>
        <v>444.62512207031193</v>
      </c>
    </row>
    <row r="131" spans="1:13" x14ac:dyDescent="0.4">
      <c r="A131">
        <v>130</v>
      </c>
      <c r="B131">
        <v>1510374</v>
      </c>
      <c r="C131" t="s">
        <v>35</v>
      </c>
      <c r="D131" s="11">
        <v>84.668670654296804</v>
      </c>
      <c r="E131" s="12">
        <v>0.98910675381263602</v>
      </c>
      <c r="F131" s="13">
        <v>100.19126027425099</v>
      </c>
      <c r="G131">
        <v>3</v>
      </c>
      <c r="H131">
        <v>3</v>
      </c>
      <c r="I131" s="10">
        <v>45930.317041631941</v>
      </c>
      <c r="J131" s="11">
        <f t="shared" si="7"/>
        <v>88.574164581298731</v>
      </c>
      <c r="K131" t="str">
        <f t="shared" si="6"/>
        <v>Megaracer</v>
      </c>
      <c r="L131" s="14">
        <f t="shared" ref="L131:L173" si="8">D131*5</f>
        <v>423.34335327148403</v>
      </c>
      <c r="M131" s="14">
        <f t="shared" ref="M131:M173" si="9">J131*5</f>
        <v>442.87082290649369</v>
      </c>
    </row>
    <row r="132" spans="1:13" x14ac:dyDescent="0.4">
      <c r="A132">
        <v>131</v>
      </c>
      <c r="B132">
        <v>1510428</v>
      </c>
      <c r="C132" t="s">
        <v>35</v>
      </c>
      <c r="D132" s="11">
        <v>91.161605834960895</v>
      </c>
      <c r="E132" s="12">
        <v>0.99563318777292498</v>
      </c>
      <c r="F132" s="13">
        <v>48.619523111979099</v>
      </c>
      <c r="G132">
        <v>1</v>
      </c>
      <c r="H132">
        <v>3</v>
      </c>
      <c r="I132" s="10">
        <v>45930.318982164354</v>
      </c>
      <c r="J132" s="11">
        <f t="shared" si="7"/>
        <v>88.866878509521356</v>
      </c>
      <c r="K132" t="str">
        <f t="shared" ref="K132:K173" si="10">IF(J132&gt;=80, "Megaracer",IF(J132&gt;=55, "Typemaster","-"))</f>
        <v>Megaracer</v>
      </c>
      <c r="L132" s="14">
        <f t="shared" si="8"/>
        <v>455.80802917480446</v>
      </c>
      <c r="M132" s="14">
        <f t="shared" si="9"/>
        <v>444.3343925476068</v>
      </c>
    </row>
    <row r="133" spans="1:13" x14ac:dyDescent="0.4">
      <c r="A133">
        <v>132</v>
      </c>
      <c r="B133">
        <v>1510448</v>
      </c>
      <c r="C133" t="s">
        <v>35</v>
      </c>
      <c r="D133" s="11">
        <v>93.782997131347599</v>
      </c>
      <c r="E133" s="12">
        <v>0.99249249249249205</v>
      </c>
      <c r="F133" s="13">
        <v>189.129044214884</v>
      </c>
      <c r="G133">
        <v>2</v>
      </c>
      <c r="H133">
        <v>3</v>
      </c>
      <c r="I133" s="10">
        <v>45931.318015983794</v>
      </c>
      <c r="J133" s="11">
        <f t="shared" si="7"/>
        <v>87.74607238769525</v>
      </c>
      <c r="K133" t="str">
        <f t="shared" si="10"/>
        <v>Megaracer</v>
      </c>
      <c r="L133" s="14">
        <f t="shared" si="8"/>
        <v>468.914985656738</v>
      </c>
      <c r="M133" s="14">
        <f t="shared" si="9"/>
        <v>438.73036193847622</v>
      </c>
    </row>
    <row r="134" spans="1:13" x14ac:dyDescent="0.4">
      <c r="A134">
        <v>133</v>
      </c>
      <c r="B134">
        <v>1510371</v>
      </c>
      <c r="C134" t="s">
        <v>35</v>
      </c>
      <c r="D134" s="11">
        <v>80.883377075195298</v>
      </c>
      <c r="E134" s="12">
        <v>0.98857142857142799</v>
      </c>
      <c r="F134" s="13">
        <v>84.927545928954999</v>
      </c>
      <c r="G134">
        <v>2</v>
      </c>
      <c r="H134">
        <v>3</v>
      </c>
      <c r="I134" s="10">
        <v>45931.323687743054</v>
      </c>
      <c r="J134" s="11">
        <f t="shared" si="7"/>
        <v>88.891426086425739</v>
      </c>
      <c r="K134" t="str">
        <f t="shared" si="10"/>
        <v>Megaracer</v>
      </c>
      <c r="L134" s="14">
        <f t="shared" si="8"/>
        <v>404.41688537597651</v>
      </c>
      <c r="M134" s="14">
        <f t="shared" si="9"/>
        <v>444.45713043212868</v>
      </c>
    </row>
    <row r="135" spans="1:13" x14ac:dyDescent="0.4">
      <c r="A135">
        <v>134</v>
      </c>
      <c r="B135">
        <v>1510377</v>
      </c>
      <c r="C135" t="s">
        <v>35</v>
      </c>
      <c r="D135" s="11">
        <v>87.579879760742102</v>
      </c>
      <c r="E135" s="12">
        <v>0.99130434782608701</v>
      </c>
      <c r="F135" s="13">
        <v>113.85384368896401</v>
      </c>
      <c r="G135">
        <v>1</v>
      </c>
      <c r="H135">
        <v>3</v>
      </c>
      <c r="I135" s="10">
        <v>45931.328354583333</v>
      </c>
      <c r="J135" s="11">
        <f t="shared" si="7"/>
        <v>87.617524719238233</v>
      </c>
      <c r="K135" t="str">
        <f t="shared" si="10"/>
        <v>Megaracer</v>
      </c>
      <c r="L135" s="14">
        <f t="shared" si="8"/>
        <v>437.89939880371048</v>
      </c>
      <c r="M135" s="14">
        <f t="shared" si="9"/>
        <v>438.08762359619118</v>
      </c>
    </row>
    <row r="136" spans="1:13" x14ac:dyDescent="0.4">
      <c r="A136">
        <v>135</v>
      </c>
      <c r="B136">
        <v>1510422</v>
      </c>
      <c r="C136" t="s">
        <v>35</v>
      </c>
      <c r="D136" s="11">
        <v>82.041931152343693</v>
      </c>
      <c r="E136" s="12">
        <v>0.99653979238754298</v>
      </c>
      <c r="F136" s="13">
        <v>58.796717325846302</v>
      </c>
      <c r="G136">
        <v>3</v>
      </c>
      <c r="H136">
        <v>3</v>
      </c>
      <c r="I136" s="10">
        <v>45931.330253055552</v>
      </c>
      <c r="J136" s="11">
        <f t="shared" si="7"/>
        <v>87.162570953369084</v>
      </c>
      <c r="K136" t="str">
        <f t="shared" si="10"/>
        <v>Megaracer</v>
      </c>
      <c r="L136" s="14">
        <f t="shared" si="8"/>
        <v>410.20965576171847</v>
      </c>
      <c r="M136" s="14">
        <f t="shared" si="9"/>
        <v>435.81285476684542</v>
      </c>
    </row>
    <row r="137" spans="1:13" x14ac:dyDescent="0.4">
      <c r="A137">
        <v>136</v>
      </c>
      <c r="B137">
        <v>1510429</v>
      </c>
      <c r="C137" t="s">
        <v>35</v>
      </c>
      <c r="D137" s="11">
        <v>90.149604797363196</v>
      </c>
      <c r="E137" s="12">
        <v>0.99193548387096697</v>
      </c>
      <c r="F137" s="13">
        <v>63.104723358154303</v>
      </c>
      <c r="G137">
        <v>2</v>
      </c>
      <c r="H137">
        <v>3</v>
      </c>
      <c r="I137" s="10">
        <v>45932.312400312498</v>
      </c>
      <c r="J137" s="11">
        <f t="shared" si="7"/>
        <v>86.501588439941344</v>
      </c>
      <c r="K137" t="str">
        <f t="shared" si="10"/>
        <v>Megaracer</v>
      </c>
      <c r="L137" s="14">
        <f t="shared" si="8"/>
        <v>450.74802398681595</v>
      </c>
      <c r="M137" s="14">
        <f t="shared" si="9"/>
        <v>432.50794219970669</v>
      </c>
    </row>
    <row r="138" spans="1:13" x14ac:dyDescent="0.4">
      <c r="A138">
        <v>137</v>
      </c>
      <c r="B138">
        <v>1510403</v>
      </c>
      <c r="C138" t="s">
        <v>35</v>
      </c>
      <c r="D138" s="11">
        <v>93.237594604492102</v>
      </c>
      <c r="E138" s="12">
        <v>0.99662162162162105</v>
      </c>
      <c r="F138" s="13">
        <v>79.251955413818294</v>
      </c>
      <c r="G138">
        <v>2</v>
      </c>
      <c r="H138">
        <v>3</v>
      </c>
      <c r="I138" s="10">
        <v>45932.315113761571</v>
      </c>
      <c r="J138" s="11">
        <f t="shared" si="7"/>
        <v>87.150292968749937</v>
      </c>
      <c r="K138" t="str">
        <f t="shared" si="10"/>
        <v>Megaracer</v>
      </c>
      <c r="L138" s="14">
        <f t="shared" si="8"/>
        <v>466.18797302246048</v>
      </c>
      <c r="M138" s="14">
        <f t="shared" si="9"/>
        <v>435.75146484374966</v>
      </c>
    </row>
    <row r="139" spans="1:13" x14ac:dyDescent="0.4">
      <c r="A139">
        <v>138</v>
      </c>
      <c r="B139">
        <v>1510396</v>
      </c>
      <c r="C139" t="s">
        <v>35</v>
      </c>
      <c r="D139" s="11">
        <v>87.264335632324205</v>
      </c>
      <c r="E139" s="12">
        <v>0.9921875</v>
      </c>
      <c r="F139" s="13">
        <v>84.355524444579999</v>
      </c>
      <c r="G139">
        <v>1</v>
      </c>
      <c r="H139">
        <v>3</v>
      </c>
      <c r="I139" s="10">
        <v>45932.318153761575</v>
      </c>
      <c r="J139" s="11">
        <f t="shared" si="7"/>
        <v>87.732227325439382</v>
      </c>
      <c r="K139" t="str">
        <f t="shared" si="10"/>
        <v>Megaracer</v>
      </c>
      <c r="L139" s="14">
        <f t="shared" si="8"/>
        <v>436.32167816162104</v>
      </c>
      <c r="M139" s="14">
        <f t="shared" si="9"/>
        <v>438.66113662719692</v>
      </c>
    </row>
    <row r="140" spans="1:13" x14ac:dyDescent="0.4">
      <c r="A140">
        <v>139</v>
      </c>
      <c r="B140">
        <v>1510396</v>
      </c>
      <c r="C140" t="s">
        <v>35</v>
      </c>
      <c r="D140" s="11">
        <v>89.180740356445298</v>
      </c>
      <c r="E140" s="12">
        <v>0.9921875</v>
      </c>
      <c r="F140" s="13">
        <v>86.208049011230401</v>
      </c>
      <c r="G140">
        <v>1</v>
      </c>
      <c r="H140">
        <v>3</v>
      </c>
      <c r="I140" s="10">
        <v>45932.320062129627</v>
      </c>
      <c r="J140" s="11">
        <f t="shared" si="7"/>
        <v>87.799508666992125</v>
      </c>
      <c r="K140" t="str">
        <f t="shared" si="10"/>
        <v>Megaracer</v>
      </c>
      <c r="L140" s="14">
        <f t="shared" si="8"/>
        <v>445.90370178222651</v>
      </c>
      <c r="M140" s="14">
        <f t="shared" si="9"/>
        <v>438.9975433349606</v>
      </c>
    </row>
    <row r="141" spans="1:13" x14ac:dyDescent="0.4">
      <c r="A141">
        <v>140</v>
      </c>
      <c r="B141">
        <v>1510428</v>
      </c>
      <c r="C141" t="s">
        <v>35</v>
      </c>
      <c r="D141" s="11">
        <v>85.069175720214801</v>
      </c>
      <c r="E141" s="12">
        <v>0.99156118143459904</v>
      </c>
      <c r="F141" s="13">
        <v>45.370227050781203</v>
      </c>
      <c r="G141">
        <v>1</v>
      </c>
      <c r="H141">
        <v>3</v>
      </c>
      <c r="I141" s="10">
        <v>45932.324473680557</v>
      </c>
      <c r="J141" s="11">
        <f t="shared" ref="J141:J173" si="11">AVERAGE(D131:D140)</f>
        <v>87.995073699951121</v>
      </c>
      <c r="K141" t="str">
        <f t="shared" si="10"/>
        <v>Megaracer</v>
      </c>
      <c r="L141" s="14">
        <f t="shared" si="8"/>
        <v>425.34587860107399</v>
      </c>
      <c r="M141" s="14">
        <f t="shared" si="9"/>
        <v>439.97536849975563</v>
      </c>
    </row>
    <row r="142" spans="1:13" x14ac:dyDescent="0.4">
      <c r="A142">
        <v>141</v>
      </c>
      <c r="B142">
        <v>1510410</v>
      </c>
      <c r="C142" t="s">
        <v>35</v>
      </c>
      <c r="D142" s="11">
        <v>88.0850830078125</v>
      </c>
      <c r="E142" s="12">
        <v>1</v>
      </c>
      <c r="F142" s="13">
        <v>96.893591308593699</v>
      </c>
      <c r="G142">
        <v>1</v>
      </c>
      <c r="H142">
        <v>3</v>
      </c>
      <c r="I142" s="10">
        <v>45933.313207569445</v>
      </c>
      <c r="J142" s="11">
        <f t="shared" si="11"/>
        <v>88.035124206542918</v>
      </c>
      <c r="K142" t="str">
        <f t="shared" si="10"/>
        <v>Megaracer</v>
      </c>
      <c r="L142" s="14">
        <f t="shared" si="8"/>
        <v>440.4254150390625</v>
      </c>
      <c r="M142" s="14">
        <f t="shared" si="9"/>
        <v>440.17562103271462</v>
      </c>
    </row>
    <row r="143" spans="1:13" x14ac:dyDescent="0.4">
      <c r="A143">
        <v>142</v>
      </c>
      <c r="B143">
        <v>1510437</v>
      </c>
      <c r="C143" t="s">
        <v>35</v>
      </c>
      <c r="D143" s="11">
        <v>86.9205322265625</v>
      </c>
      <c r="E143" s="12">
        <v>0.97767857142857095</v>
      </c>
      <c r="F143" s="13">
        <v>111.54801635742101</v>
      </c>
      <c r="G143">
        <v>1</v>
      </c>
      <c r="H143">
        <v>3</v>
      </c>
      <c r="I143" s="10">
        <v>45933.314774178238</v>
      </c>
      <c r="J143" s="11">
        <f t="shared" si="11"/>
        <v>87.727471923828091</v>
      </c>
      <c r="K143" t="str">
        <f t="shared" si="10"/>
        <v>Megaracer</v>
      </c>
      <c r="L143" s="14">
        <f t="shared" si="8"/>
        <v>434.6026611328125</v>
      </c>
      <c r="M143" s="14">
        <f t="shared" si="9"/>
        <v>438.63735961914045</v>
      </c>
    </row>
    <row r="144" spans="1:13" x14ac:dyDescent="0.4">
      <c r="A144">
        <v>143</v>
      </c>
      <c r="B144">
        <v>1510421</v>
      </c>
      <c r="C144" t="s">
        <v>35</v>
      </c>
      <c r="D144" s="11">
        <v>92.257492065429602</v>
      </c>
      <c r="E144" s="12">
        <v>0.98776758409785903</v>
      </c>
      <c r="F144" s="13">
        <v>76.881243387858007</v>
      </c>
      <c r="G144">
        <v>1</v>
      </c>
      <c r="H144">
        <v>3</v>
      </c>
      <c r="I144" s="10">
        <v>45933.317187002314</v>
      </c>
      <c r="J144" s="11">
        <f t="shared" si="11"/>
        <v>87.041225433349581</v>
      </c>
      <c r="K144" t="str">
        <f t="shared" si="10"/>
        <v>Megaracer</v>
      </c>
      <c r="L144" s="14">
        <f t="shared" si="8"/>
        <v>461.28746032714798</v>
      </c>
      <c r="M144" s="14">
        <f t="shared" si="9"/>
        <v>435.20612716674793</v>
      </c>
    </row>
    <row r="145" spans="1:13" x14ac:dyDescent="0.4">
      <c r="A145">
        <v>144</v>
      </c>
      <c r="B145">
        <v>1510430</v>
      </c>
      <c r="C145" t="s">
        <v>35</v>
      </c>
      <c r="D145" s="11">
        <v>79.920700073242102</v>
      </c>
      <c r="E145" s="12">
        <v>0.982222222222222</v>
      </c>
      <c r="F145" s="13">
        <v>81.252711741129502</v>
      </c>
      <c r="G145">
        <v>2</v>
      </c>
      <c r="H145">
        <v>3</v>
      </c>
      <c r="I145" s="10">
        <v>45933.319873483793</v>
      </c>
      <c r="J145" s="11">
        <f t="shared" si="11"/>
        <v>88.178636932372996</v>
      </c>
      <c r="K145" t="str">
        <f t="shared" si="10"/>
        <v>Megaracer</v>
      </c>
      <c r="L145" s="14">
        <f t="shared" si="8"/>
        <v>399.60350036621048</v>
      </c>
      <c r="M145" s="14">
        <f t="shared" si="9"/>
        <v>440.89318466186501</v>
      </c>
    </row>
    <row r="146" spans="1:13" x14ac:dyDescent="0.4">
      <c r="A146">
        <v>145</v>
      </c>
      <c r="B146">
        <v>1510421</v>
      </c>
      <c r="C146" t="s">
        <v>35</v>
      </c>
      <c r="D146" s="11">
        <v>97.767997741699205</v>
      </c>
      <c r="E146" s="12">
        <v>1</v>
      </c>
      <c r="F146" s="13">
        <v>81.473331451416001</v>
      </c>
      <c r="G146">
        <v>1</v>
      </c>
      <c r="H146">
        <v>3</v>
      </c>
      <c r="I146" s="10">
        <v>45933.323595798611</v>
      </c>
      <c r="J146" s="11">
        <f t="shared" si="11"/>
        <v>87.412718963623007</v>
      </c>
      <c r="K146" t="str">
        <f t="shared" si="10"/>
        <v>Megaracer</v>
      </c>
      <c r="L146" s="14">
        <f t="shared" si="8"/>
        <v>488.83998870849604</v>
      </c>
      <c r="M146" s="14">
        <f t="shared" si="9"/>
        <v>437.06359481811501</v>
      </c>
    </row>
    <row r="147" spans="1:13" x14ac:dyDescent="0.4">
      <c r="A147">
        <v>146</v>
      </c>
      <c r="B147">
        <v>1510396</v>
      </c>
      <c r="C147" t="s">
        <v>35</v>
      </c>
      <c r="D147" s="11">
        <v>81.936416625976506</v>
      </c>
      <c r="E147" s="12">
        <v>0.98743718592964802</v>
      </c>
      <c r="F147" s="13">
        <v>79.205202738444001</v>
      </c>
      <c r="G147">
        <v>2</v>
      </c>
      <c r="H147">
        <v>3</v>
      </c>
      <c r="I147" s="10">
        <v>45933.326387326386</v>
      </c>
      <c r="J147" s="11">
        <f t="shared" si="11"/>
        <v>88.985325622558548</v>
      </c>
      <c r="K147" t="str">
        <f t="shared" si="10"/>
        <v>Megaracer</v>
      </c>
      <c r="L147" s="14">
        <f t="shared" si="8"/>
        <v>409.68208312988253</v>
      </c>
      <c r="M147" s="14">
        <f t="shared" si="9"/>
        <v>444.92662811279274</v>
      </c>
    </row>
    <row r="148" spans="1:13" x14ac:dyDescent="0.4">
      <c r="A148">
        <v>147</v>
      </c>
      <c r="B148">
        <v>1510437</v>
      </c>
      <c r="C148" t="s">
        <v>35</v>
      </c>
      <c r="D148" s="11">
        <v>91.007583618164006</v>
      </c>
      <c r="E148" s="12">
        <v>0.990825688073394</v>
      </c>
      <c r="F148" s="13">
        <v>116.79306564331</v>
      </c>
      <c r="G148">
        <v>1</v>
      </c>
      <c r="H148">
        <v>3</v>
      </c>
      <c r="I148" s="10">
        <v>45933.328308854165</v>
      </c>
      <c r="J148" s="11">
        <f t="shared" si="11"/>
        <v>88.164006805419874</v>
      </c>
      <c r="K148" t="str">
        <f t="shared" si="10"/>
        <v>Megaracer</v>
      </c>
      <c r="L148" s="14">
        <f t="shared" si="8"/>
        <v>455.03791809082003</v>
      </c>
      <c r="M148" s="14">
        <f t="shared" si="9"/>
        <v>440.82003402709938</v>
      </c>
    </row>
    <row r="149" spans="1:13" x14ac:dyDescent="0.4">
      <c r="A149">
        <v>148</v>
      </c>
      <c r="B149">
        <v>1510391</v>
      </c>
      <c r="C149" t="s">
        <v>35</v>
      </c>
      <c r="D149" s="11">
        <v>82.141311645507798</v>
      </c>
      <c r="E149" s="12">
        <v>0.98422712933753898</v>
      </c>
      <c r="F149" s="13">
        <v>61.605983734130803</v>
      </c>
      <c r="G149">
        <v>3</v>
      </c>
      <c r="H149">
        <v>3</v>
      </c>
      <c r="I149" s="10">
        <v>45934.207001342591</v>
      </c>
      <c r="J149" s="11">
        <f t="shared" si="11"/>
        <v>87.941005706787081</v>
      </c>
      <c r="K149" t="str">
        <f t="shared" si="10"/>
        <v>Megaracer</v>
      </c>
      <c r="L149" s="14">
        <f t="shared" si="8"/>
        <v>410.70655822753901</v>
      </c>
      <c r="M149" s="14">
        <f t="shared" si="9"/>
        <v>439.70502853393543</v>
      </c>
    </row>
    <row r="150" spans="1:13" x14ac:dyDescent="0.4">
      <c r="A150">
        <v>149</v>
      </c>
      <c r="B150">
        <v>1510430</v>
      </c>
      <c r="C150" t="s">
        <v>35</v>
      </c>
      <c r="D150" s="11">
        <v>84.359214782714801</v>
      </c>
      <c r="E150" s="12">
        <v>0.99768518518518501</v>
      </c>
      <c r="F150" s="13">
        <v>85.765201695759998</v>
      </c>
      <c r="G150">
        <v>3</v>
      </c>
      <c r="H150">
        <v>3</v>
      </c>
      <c r="I150" s="10">
        <v>45934.209445717592</v>
      </c>
      <c r="J150" s="11">
        <f t="shared" si="11"/>
        <v>87.42870330810544</v>
      </c>
      <c r="K150" t="str">
        <f t="shared" si="10"/>
        <v>Megaracer</v>
      </c>
      <c r="L150" s="14">
        <f t="shared" si="8"/>
        <v>421.79607391357399</v>
      </c>
      <c r="M150" s="14">
        <f t="shared" si="9"/>
        <v>437.14351654052723</v>
      </c>
    </row>
    <row r="151" spans="1:13" x14ac:dyDescent="0.4">
      <c r="A151">
        <v>150</v>
      </c>
      <c r="B151">
        <v>1510413</v>
      </c>
      <c r="C151" t="s">
        <v>35</v>
      </c>
      <c r="D151" s="11">
        <v>87.584213256835895</v>
      </c>
      <c r="E151" s="12">
        <v>0.99288256227757998</v>
      </c>
      <c r="F151" s="13">
        <v>68.607633717854796</v>
      </c>
      <c r="G151">
        <v>2</v>
      </c>
      <c r="H151">
        <v>3</v>
      </c>
      <c r="I151" s="10">
        <v>45934.210929930552</v>
      </c>
      <c r="J151" s="11">
        <f t="shared" si="11"/>
        <v>86.946550750732399</v>
      </c>
      <c r="K151" t="str">
        <f t="shared" si="10"/>
        <v>Megaracer</v>
      </c>
      <c r="L151" s="14">
        <f t="shared" si="8"/>
        <v>437.92106628417946</v>
      </c>
      <c r="M151" s="14">
        <f t="shared" si="9"/>
        <v>434.732753753662</v>
      </c>
    </row>
    <row r="152" spans="1:13" x14ac:dyDescent="0.4">
      <c r="A152">
        <v>151</v>
      </c>
      <c r="B152">
        <v>1510415</v>
      </c>
      <c r="C152" t="s">
        <v>35</v>
      </c>
      <c r="D152" s="11">
        <v>85.674308776855398</v>
      </c>
      <c r="E152" s="12">
        <v>0.98550724637681097</v>
      </c>
      <c r="F152" s="13">
        <v>42.837154388427699</v>
      </c>
      <c r="G152">
        <v>1</v>
      </c>
      <c r="H152">
        <v>3</v>
      </c>
      <c r="I152" s="10">
        <v>45934.213759432867</v>
      </c>
      <c r="J152" s="11">
        <f t="shared" si="11"/>
        <v>87.198054504394506</v>
      </c>
      <c r="K152" t="str">
        <f t="shared" si="10"/>
        <v>Megaracer</v>
      </c>
      <c r="L152" s="14">
        <f t="shared" si="8"/>
        <v>428.371543884277</v>
      </c>
      <c r="M152" s="14">
        <f t="shared" si="9"/>
        <v>435.99027252197254</v>
      </c>
    </row>
    <row r="153" spans="1:13" x14ac:dyDescent="0.4">
      <c r="A153">
        <v>152</v>
      </c>
      <c r="B153">
        <v>1510394</v>
      </c>
      <c r="C153" t="s">
        <v>35</v>
      </c>
      <c r="D153" s="11">
        <v>79.862518310546804</v>
      </c>
      <c r="E153" s="12">
        <v>0.99259259259259203</v>
      </c>
      <c r="F153" s="13">
        <v>82.524602254231695</v>
      </c>
      <c r="G153">
        <v>2</v>
      </c>
      <c r="H153">
        <v>3</v>
      </c>
      <c r="I153" s="10">
        <v>45934.217850636574</v>
      </c>
      <c r="J153" s="11">
        <f t="shared" si="11"/>
        <v>86.956977081298788</v>
      </c>
      <c r="K153" t="str">
        <f t="shared" si="10"/>
        <v>Megaracer</v>
      </c>
      <c r="L153" s="14">
        <f t="shared" si="8"/>
        <v>399.31259155273403</v>
      </c>
      <c r="M153" s="14">
        <f t="shared" si="9"/>
        <v>434.78488540649391</v>
      </c>
    </row>
    <row r="154" spans="1:13" x14ac:dyDescent="0.4">
      <c r="A154">
        <v>153</v>
      </c>
      <c r="B154">
        <v>1510394</v>
      </c>
      <c r="C154" t="s">
        <v>35</v>
      </c>
      <c r="D154" s="11">
        <v>85.227272033691406</v>
      </c>
      <c r="E154" s="12">
        <v>0.987714987714987</v>
      </c>
      <c r="F154" s="13">
        <v>88.068181101481102</v>
      </c>
      <c r="G154">
        <v>3</v>
      </c>
      <c r="H154">
        <v>3</v>
      </c>
      <c r="I154" s="10">
        <v>45934.219798124999</v>
      </c>
      <c r="J154" s="11">
        <f t="shared" si="11"/>
        <v>86.251175689697206</v>
      </c>
      <c r="K154" t="str">
        <f t="shared" si="10"/>
        <v>Megaracer</v>
      </c>
      <c r="L154" s="14">
        <f t="shared" si="8"/>
        <v>426.13636016845703</v>
      </c>
      <c r="M154" s="14">
        <f t="shared" si="9"/>
        <v>431.25587844848604</v>
      </c>
    </row>
    <row r="155" spans="1:13" x14ac:dyDescent="0.4">
      <c r="A155">
        <v>154</v>
      </c>
      <c r="B155">
        <v>1510403</v>
      </c>
      <c r="C155" t="s">
        <v>35</v>
      </c>
      <c r="D155" s="11">
        <v>101.66520690917901</v>
      </c>
      <c r="E155" s="12">
        <v>1</v>
      </c>
      <c r="F155" s="13">
        <v>86.4154258728027</v>
      </c>
      <c r="G155">
        <v>1</v>
      </c>
      <c r="H155">
        <v>3</v>
      </c>
      <c r="I155" s="10">
        <v>45934.286078391204</v>
      </c>
      <c r="J155" s="11">
        <f t="shared" si="11"/>
        <v>85.548153686523392</v>
      </c>
      <c r="K155" t="str">
        <f t="shared" si="10"/>
        <v>Megaracer</v>
      </c>
      <c r="L155" s="14">
        <f t="shared" si="8"/>
        <v>508.32603454589503</v>
      </c>
      <c r="M155" s="14">
        <f t="shared" si="9"/>
        <v>427.74076843261696</v>
      </c>
    </row>
    <row r="156" spans="1:13" x14ac:dyDescent="0.4">
      <c r="A156">
        <v>155</v>
      </c>
      <c r="B156">
        <v>1510373</v>
      </c>
      <c r="C156" t="s">
        <v>35</v>
      </c>
      <c r="D156" s="11">
        <v>90.609237670898395</v>
      </c>
      <c r="E156" s="12">
        <v>0.99290780141843904</v>
      </c>
      <c r="F156" s="13">
        <v>146.484934234619</v>
      </c>
      <c r="G156">
        <v>3</v>
      </c>
      <c r="H156">
        <v>3</v>
      </c>
      <c r="I156" s="10">
        <v>45934.288522141207</v>
      </c>
      <c r="J156" s="11">
        <f t="shared" si="11"/>
        <v>87.722604370117068</v>
      </c>
      <c r="K156" t="str">
        <f t="shared" si="10"/>
        <v>Megaracer</v>
      </c>
      <c r="L156" s="14">
        <f t="shared" si="8"/>
        <v>453.04618835449196</v>
      </c>
      <c r="M156" s="14">
        <f t="shared" si="9"/>
        <v>438.61302185058537</v>
      </c>
    </row>
    <row r="157" spans="1:13" x14ac:dyDescent="0.4">
      <c r="A157">
        <v>156</v>
      </c>
      <c r="B157">
        <v>1510439</v>
      </c>
      <c r="C157" t="s">
        <v>35</v>
      </c>
      <c r="D157" s="11">
        <v>92.881484985351506</v>
      </c>
      <c r="E157" s="12">
        <v>0.99572649572649496</v>
      </c>
      <c r="F157" s="13">
        <v>126.93802947998</v>
      </c>
      <c r="G157">
        <v>1</v>
      </c>
      <c r="H157">
        <v>3</v>
      </c>
      <c r="I157" s="10">
        <v>45934.295987731479</v>
      </c>
      <c r="J157" s="11">
        <f t="shared" si="11"/>
        <v>87.006728363036999</v>
      </c>
      <c r="K157" t="str">
        <f t="shared" si="10"/>
        <v>Megaracer</v>
      </c>
      <c r="L157" s="14">
        <f t="shared" si="8"/>
        <v>464.40742492675753</v>
      </c>
      <c r="M157" s="14">
        <f t="shared" si="9"/>
        <v>435.03364181518498</v>
      </c>
    </row>
    <row r="158" spans="1:13" x14ac:dyDescent="0.4">
      <c r="A158">
        <v>157</v>
      </c>
      <c r="B158">
        <v>1510447</v>
      </c>
      <c r="C158" t="s">
        <v>35</v>
      </c>
      <c r="D158" s="11">
        <v>91.486213684082003</v>
      </c>
      <c r="E158" s="12">
        <v>0.99630996309963105</v>
      </c>
      <c r="F158" s="13">
        <v>70.139430491129502</v>
      </c>
      <c r="G158">
        <v>1</v>
      </c>
      <c r="H158">
        <v>3</v>
      </c>
      <c r="I158" s="10">
        <v>45934.298720358798</v>
      </c>
      <c r="J158" s="11">
        <f t="shared" si="11"/>
        <v>88.101235198974521</v>
      </c>
      <c r="K158" t="str">
        <f t="shared" si="10"/>
        <v>Megaracer</v>
      </c>
      <c r="L158" s="14">
        <f t="shared" si="8"/>
        <v>457.43106842041004</v>
      </c>
      <c r="M158" s="14">
        <f t="shared" si="9"/>
        <v>440.50617599487259</v>
      </c>
    </row>
    <row r="159" spans="1:13" x14ac:dyDescent="0.4">
      <c r="A159">
        <v>158</v>
      </c>
      <c r="B159">
        <v>1510391</v>
      </c>
      <c r="C159" t="s">
        <v>35</v>
      </c>
      <c r="D159" s="11">
        <v>87.778564453125</v>
      </c>
      <c r="E159" s="12">
        <v>0.99672131147540899</v>
      </c>
      <c r="F159" s="13">
        <v>65.833923339843693</v>
      </c>
      <c r="G159">
        <v>2</v>
      </c>
      <c r="H159">
        <v>3</v>
      </c>
      <c r="I159" s="10">
        <v>45934.301366805557</v>
      </c>
      <c r="J159" s="11">
        <f t="shared" si="11"/>
        <v>88.149098205566318</v>
      </c>
      <c r="K159" t="str">
        <f t="shared" si="10"/>
        <v>Megaracer</v>
      </c>
      <c r="L159" s="14">
        <f t="shared" si="8"/>
        <v>438.892822265625</v>
      </c>
      <c r="M159" s="14">
        <f t="shared" si="9"/>
        <v>440.74549102783158</v>
      </c>
    </row>
    <row r="160" spans="1:13" x14ac:dyDescent="0.4">
      <c r="A160">
        <v>159</v>
      </c>
      <c r="B160">
        <v>1510390</v>
      </c>
      <c r="C160" t="s">
        <v>35</v>
      </c>
      <c r="D160" s="11">
        <v>88.169639587402301</v>
      </c>
      <c r="E160" s="12">
        <v>0.99581589958159</v>
      </c>
      <c r="F160" s="13">
        <v>55.840771738688098</v>
      </c>
      <c r="G160">
        <v>2</v>
      </c>
      <c r="H160">
        <v>3</v>
      </c>
      <c r="I160" s="10">
        <v>45935.182976840275</v>
      </c>
      <c r="J160" s="11">
        <f t="shared" si="11"/>
        <v>88.712823486328034</v>
      </c>
      <c r="K160" t="str">
        <f t="shared" si="10"/>
        <v>Megaracer</v>
      </c>
      <c r="L160" s="14">
        <f t="shared" si="8"/>
        <v>440.84819793701149</v>
      </c>
      <c r="M160" s="14">
        <f t="shared" si="9"/>
        <v>443.56411743164017</v>
      </c>
    </row>
    <row r="161" spans="1:13" x14ac:dyDescent="0.4">
      <c r="A161">
        <v>160</v>
      </c>
      <c r="B161">
        <v>1510398</v>
      </c>
      <c r="C161" t="s">
        <v>35</v>
      </c>
      <c r="D161" s="11">
        <v>79.955467224121094</v>
      </c>
      <c r="E161" s="12">
        <v>0.99036144578313201</v>
      </c>
      <c r="F161" s="13">
        <v>67.962147140502907</v>
      </c>
      <c r="G161">
        <v>3</v>
      </c>
      <c r="H161">
        <v>3</v>
      </c>
      <c r="I161" s="10">
        <v>45935.184771122687</v>
      </c>
      <c r="J161" s="11">
        <f t="shared" si="11"/>
        <v>89.093865966796784</v>
      </c>
      <c r="K161" t="str">
        <f t="shared" si="10"/>
        <v>Megaracer</v>
      </c>
      <c r="L161" s="14">
        <f t="shared" si="8"/>
        <v>399.77733612060547</v>
      </c>
      <c r="M161" s="14">
        <f t="shared" si="9"/>
        <v>445.46932983398392</v>
      </c>
    </row>
    <row r="162" spans="1:13" x14ac:dyDescent="0.4">
      <c r="A162">
        <v>161</v>
      </c>
      <c r="B162">
        <v>1510374</v>
      </c>
      <c r="C162" t="s">
        <v>35</v>
      </c>
      <c r="D162" s="11">
        <v>85.540313720703097</v>
      </c>
      <c r="E162" s="12">
        <v>0.99550561797752801</v>
      </c>
      <c r="F162" s="13">
        <v>101.22270456949801</v>
      </c>
      <c r="G162">
        <v>2</v>
      </c>
      <c r="H162">
        <v>3</v>
      </c>
      <c r="I162" s="10">
        <v>45935.188200543984</v>
      </c>
      <c r="J162" s="11">
        <f t="shared" si="11"/>
        <v>88.3309913635253</v>
      </c>
      <c r="K162" t="str">
        <f t="shared" si="10"/>
        <v>Megaracer</v>
      </c>
      <c r="L162" s="14">
        <f t="shared" si="8"/>
        <v>427.70156860351551</v>
      </c>
      <c r="M162" s="14">
        <f t="shared" si="9"/>
        <v>441.6549568176265</v>
      </c>
    </row>
    <row r="163" spans="1:13" x14ac:dyDescent="0.4">
      <c r="A163">
        <v>162</v>
      </c>
      <c r="B163">
        <v>1510390</v>
      </c>
      <c r="C163" t="s">
        <v>35</v>
      </c>
      <c r="D163" s="11">
        <v>88.375129699707003</v>
      </c>
      <c r="E163" s="12">
        <v>0.99581589958159</v>
      </c>
      <c r="F163" s="13">
        <v>55.970915476481103</v>
      </c>
      <c r="G163">
        <v>1</v>
      </c>
      <c r="H163">
        <v>3</v>
      </c>
      <c r="I163" s="10">
        <v>45935.189850972223</v>
      </c>
      <c r="J163" s="11">
        <f t="shared" si="11"/>
        <v>88.31759185791006</v>
      </c>
      <c r="K163" t="str">
        <f t="shared" si="10"/>
        <v>Megaracer</v>
      </c>
      <c r="L163" s="14">
        <f t="shared" si="8"/>
        <v>441.87564849853504</v>
      </c>
      <c r="M163" s="14">
        <f t="shared" si="9"/>
        <v>441.58795928955033</v>
      </c>
    </row>
    <row r="164" spans="1:13" x14ac:dyDescent="0.4">
      <c r="A164">
        <v>163</v>
      </c>
      <c r="B164">
        <v>1510388</v>
      </c>
      <c r="C164" t="s">
        <v>35</v>
      </c>
      <c r="D164" s="11">
        <v>89.031776428222599</v>
      </c>
      <c r="E164" s="12">
        <v>1</v>
      </c>
      <c r="F164" s="13">
        <v>75.677009963989207</v>
      </c>
      <c r="G164">
        <v>1</v>
      </c>
      <c r="H164">
        <v>3</v>
      </c>
      <c r="I164" s="10">
        <v>45935.192563252313</v>
      </c>
      <c r="J164" s="11">
        <f t="shared" si="11"/>
        <v>89.168852996826089</v>
      </c>
      <c r="K164" t="str">
        <f t="shared" si="10"/>
        <v>Megaracer</v>
      </c>
      <c r="L164" s="14">
        <f t="shared" si="8"/>
        <v>445.158882141113</v>
      </c>
      <c r="M164" s="14">
        <f t="shared" si="9"/>
        <v>445.84426498413046</v>
      </c>
    </row>
    <row r="165" spans="1:13" x14ac:dyDescent="0.4">
      <c r="A165">
        <v>164</v>
      </c>
      <c r="B165">
        <v>1510414</v>
      </c>
      <c r="C165" t="s">
        <v>35</v>
      </c>
      <c r="D165" s="11">
        <v>92.725822448730398</v>
      </c>
      <c r="E165" s="12">
        <v>0.99120879120879102</v>
      </c>
      <c r="F165" s="13">
        <v>112.81641731262199</v>
      </c>
      <c r="G165">
        <v>3</v>
      </c>
      <c r="H165">
        <v>3</v>
      </c>
      <c r="I165" s="10">
        <v>45935.19566247685</v>
      </c>
      <c r="J165" s="11">
        <f t="shared" si="11"/>
        <v>89.549303436279203</v>
      </c>
      <c r="K165" t="str">
        <f t="shared" si="10"/>
        <v>Megaracer</v>
      </c>
      <c r="L165" s="14">
        <f t="shared" si="8"/>
        <v>463.629112243652</v>
      </c>
      <c r="M165" s="14">
        <f t="shared" si="9"/>
        <v>447.74651718139603</v>
      </c>
    </row>
    <row r="166" spans="1:13" x14ac:dyDescent="0.4">
      <c r="A166">
        <v>165</v>
      </c>
      <c r="B166">
        <v>1510400</v>
      </c>
      <c r="C166" t="s">
        <v>35</v>
      </c>
      <c r="D166" s="11">
        <v>92.758438110351506</v>
      </c>
      <c r="E166" s="12">
        <v>0.99745547073791296</v>
      </c>
      <c r="F166" s="13">
        <v>111.310125732421</v>
      </c>
      <c r="G166">
        <v>2</v>
      </c>
      <c r="H166">
        <v>3</v>
      </c>
      <c r="I166" s="10">
        <v>45935.197656550925</v>
      </c>
      <c r="J166" s="11">
        <f t="shared" si="11"/>
        <v>88.655364990234347</v>
      </c>
      <c r="K166" t="str">
        <f t="shared" si="10"/>
        <v>Megaracer</v>
      </c>
      <c r="L166" s="14">
        <f t="shared" si="8"/>
        <v>463.79219055175753</v>
      </c>
      <c r="M166" s="14">
        <f t="shared" si="9"/>
        <v>443.27682495117176</v>
      </c>
    </row>
    <row r="167" spans="1:13" x14ac:dyDescent="0.4">
      <c r="A167">
        <v>166</v>
      </c>
      <c r="B167">
        <v>1510419</v>
      </c>
      <c r="C167" t="s">
        <v>35</v>
      </c>
      <c r="D167" s="11">
        <v>91.0985107421875</v>
      </c>
      <c r="E167" s="12">
        <v>0.997647058823529</v>
      </c>
      <c r="F167" s="13">
        <v>103.244978841145</v>
      </c>
      <c r="G167">
        <v>1</v>
      </c>
      <c r="H167">
        <v>3</v>
      </c>
      <c r="I167" s="10">
        <v>45935.275047870367</v>
      </c>
      <c r="J167" s="11">
        <f t="shared" si="11"/>
        <v>88.870285034179645</v>
      </c>
      <c r="K167" t="str">
        <f t="shared" si="10"/>
        <v>Megaracer</v>
      </c>
      <c r="L167" s="14">
        <f t="shared" si="8"/>
        <v>455.4925537109375</v>
      </c>
      <c r="M167" s="14">
        <f t="shared" si="9"/>
        <v>444.35142517089821</v>
      </c>
    </row>
    <row r="168" spans="1:13" x14ac:dyDescent="0.4">
      <c r="A168">
        <v>167</v>
      </c>
      <c r="B168">
        <v>1510403</v>
      </c>
      <c r="C168" t="s">
        <v>35</v>
      </c>
      <c r="D168" s="11">
        <v>95.978820800781193</v>
      </c>
      <c r="E168" s="12">
        <v>0.98986486486486402</v>
      </c>
      <c r="F168" s="13">
        <v>81.581997680664003</v>
      </c>
      <c r="G168">
        <v>1</v>
      </c>
      <c r="H168">
        <v>3</v>
      </c>
      <c r="I168" s="10">
        <v>45935.277490752313</v>
      </c>
      <c r="J168" s="11">
        <f t="shared" si="11"/>
        <v>88.691987609863233</v>
      </c>
      <c r="K168" t="str">
        <f t="shared" si="10"/>
        <v>Megaracer</v>
      </c>
      <c r="L168" s="14">
        <f t="shared" si="8"/>
        <v>479.89410400390597</v>
      </c>
      <c r="M168" s="14">
        <f t="shared" si="9"/>
        <v>443.45993804931618</v>
      </c>
    </row>
    <row r="169" spans="1:13" x14ac:dyDescent="0.4">
      <c r="A169">
        <v>168</v>
      </c>
      <c r="B169">
        <v>1510447</v>
      </c>
      <c r="C169" t="s">
        <v>35</v>
      </c>
      <c r="D169" s="11">
        <v>93.347923278808594</v>
      </c>
      <c r="E169" s="12">
        <v>0.99250936329588002</v>
      </c>
      <c r="F169" s="13">
        <v>71.566741180419896</v>
      </c>
      <c r="G169">
        <v>1</v>
      </c>
      <c r="H169">
        <v>3</v>
      </c>
      <c r="I169" s="10">
        <v>45935.279592037034</v>
      </c>
      <c r="J169" s="11">
        <f t="shared" si="11"/>
        <v>89.141248321533155</v>
      </c>
      <c r="K169" t="str">
        <f t="shared" si="10"/>
        <v>Megaracer</v>
      </c>
      <c r="L169" s="14">
        <f t="shared" si="8"/>
        <v>466.73961639404297</v>
      </c>
      <c r="M169" s="14">
        <f t="shared" si="9"/>
        <v>445.70624160766579</v>
      </c>
    </row>
    <row r="170" spans="1:13" x14ac:dyDescent="0.4">
      <c r="A170">
        <v>169</v>
      </c>
      <c r="B170">
        <v>1510425</v>
      </c>
      <c r="C170" t="s">
        <v>35</v>
      </c>
      <c r="D170" s="11">
        <v>83.202072143554602</v>
      </c>
      <c r="E170" s="12">
        <v>0.99376299376299304</v>
      </c>
      <c r="F170" s="13">
        <v>85.975474548339804</v>
      </c>
      <c r="G170">
        <v>2</v>
      </c>
      <c r="H170">
        <v>3</v>
      </c>
      <c r="I170" s="10">
        <v>45935.281653634258</v>
      </c>
      <c r="J170" s="11">
        <f t="shared" si="11"/>
        <v>89.698184204101537</v>
      </c>
      <c r="K170" t="str">
        <f t="shared" si="10"/>
        <v>Megaracer</v>
      </c>
      <c r="L170" s="14">
        <f t="shared" si="8"/>
        <v>416.01036071777298</v>
      </c>
      <c r="M170" s="14">
        <f t="shared" si="9"/>
        <v>448.4909210205077</v>
      </c>
    </row>
    <row r="171" spans="1:13" x14ac:dyDescent="0.4">
      <c r="A171">
        <v>170</v>
      </c>
      <c r="B171">
        <v>1510433</v>
      </c>
      <c r="C171" t="s">
        <v>35</v>
      </c>
      <c r="D171" s="11">
        <v>89.360443115234304</v>
      </c>
      <c r="E171" s="12">
        <v>0.99344978165938802</v>
      </c>
      <c r="F171" s="13">
        <v>104.253850301106</v>
      </c>
      <c r="G171">
        <v>1</v>
      </c>
      <c r="H171">
        <v>3</v>
      </c>
      <c r="I171" s="10">
        <v>45935.284278252315</v>
      </c>
      <c r="J171" s="11">
        <f t="shared" si="11"/>
        <v>89.201427459716768</v>
      </c>
      <c r="K171" t="str">
        <f t="shared" si="10"/>
        <v>Megaracer</v>
      </c>
      <c r="L171" s="14">
        <f t="shared" si="8"/>
        <v>446.80221557617153</v>
      </c>
      <c r="M171" s="14">
        <f t="shared" si="9"/>
        <v>446.00713729858387</v>
      </c>
    </row>
    <row r="172" spans="1:13" x14ac:dyDescent="0.4">
      <c r="A172">
        <v>171</v>
      </c>
      <c r="B172">
        <v>1510416</v>
      </c>
      <c r="C172" t="s">
        <v>35</v>
      </c>
      <c r="D172" s="11">
        <v>80.260047912597599</v>
      </c>
      <c r="E172" s="12">
        <v>0.98684210526315697</v>
      </c>
      <c r="F172" s="13">
        <v>56.182033538818303</v>
      </c>
      <c r="G172">
        <v>3</v>
      </c>
      <c r="H172">
        <v>3</v>
      </c>
      <c r="I172" s="10">
        <v>45935.286385451385</v>
      </c>
      <c r="J172" s="11">
        <f t="shared" si="11"/>
        <v>90.141925048828085</v>
      </c>
      <c r="K172" t="str">
        <f t="shared" si="10"/>
        <v>Megaracer</v>
      </c>
      <c r="L172" s="14">
        <f t="shared" si="8"/>
        <v>401.300239562988</v>
      </c>
      <c r="M172" s="14">
        <f t="shared" si="9"/>
        <v>450.7096252441404</v>
      </c>
    </row>
    <row r="173" spans="1:13" x14ac:dyDescent="0.4">
      <c r="A173">
        <v>172</v>
      </c>
      <c r="B173">
        <v>1510384</v>
      </c>
      <c r="C173" t="s">
        <v>35</v>
      </c>
      <c r="D173" s="11">
        <v>93.117027282714801</v>
      </c>
      <c r="E173" s="12">
        <v>0.99701492537313396</v>
      </c>
      <c r="F173" s="13">
        <v>83.805324554443303</v>
      </c>
      <c r="G173">
        <v>3</v>
      </c>
      <c r="H173">
        <v>3</v>
      </c>
      <c r="I173" s="10">
        <v>45935.288212951389</v>
      </c>
      <c r="J173" s="11">
        <f t="shared" si="11"/>
        <v>89.613898468017538</v>
      </c>
      <c r="K173" t="str">
        <f t="shared" si="10"/>
        <v>Megaracer</v>
      </c>
      <c r="L173" s="14">
        <f t="shared" si="8"/>
        <v>465.58513641357399</v>
      </c>
      <c r="M173" s="14">
        <f t="shared" si="9"/>
        <v>448.06949234008766</v>
      </c>
    </row>
  </sheetData>
  <autoFilter ref="A1:I173" xr:uid="{D7459885-BECB-4E42-935D-543DECA6D4E7}"/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AF4B29-EC6F-4A86-919E-7F1097338F88}">
  <dimension ref="A1:X205"/>
  <sheetViews>
    <sheetView workbookViewId="0"/>
  </sheetViews>
  <sheetFormatPr defaultColWidth="9" defaultRowHeight="11.25" x14ac:dyDescent="0.4"/>
  <cols>
    <col min="1" max="2" width="9" style="6"/>
    <col min="3" max="3" width="8.25" style="6" bestFit="1" customWidth="1"/>
    <col min="4" max="14" width="7" style="6" customWidth="1"/>
    <col min="15" max="15" width="9" style="6" bestFit="1" customWidth="1"/>
    <col min="16" max="16" width="7.25" style="6" bestFit="1" customWidth="1"/>
    <col min="17" max="17" width="4.875" style="6" customWidth="1"/>
    <col min="18" max="18" width="6" style="6" customWidth="1"/>
    <col min="19" max="19" width="6.25" style="6" customWidth="1"/>
    <col min="20" max="21" width="7" style="6" customWidth="1"/>
    <col min="22" max="22" width="7.125" style="6" bestFit="1" customWidth="1"/>
    <col min="23" max="16384" width="9" style="6"/>
  </cols>
  <sheetData>
    <row r="1" spans="1:24" x14ac:dyDescent="0.4">
      <c r="A1" s="6" t="s">
        <v>2</v>
      </c>
      <c r="B1" s="6" t="s">
        <v>3</v>
      </c>
      <c r="C1" s="6" t="s">
        <v>4</v>
      </c>
      <c r="O1" s="6" t="s">
        <v>4</v>
      </c>
      <c r="P1" s="6" t="s">
        <v>5</v>
      </c>
      <c r="Q1" s="6" t="s">
        <v>6</v>
      </c>
      <c r="R1" s="6" t="s">
        <v>8</v>
      </c>
      <c r="S1" s="6" t="s">
        <v>7</v>
      </c>
    </row>
    <row r="2" spans="1:24" x14ac:dyDescent="0.15">
      <c r="A2" s="6">
        <v>1</v>
      </c>
      <c r="B2" s="2">
        <v>69.561416625976506</v>
      </c>
      <c r="C2" s="4">
        <v>45907.224336817133</v>
      </c>
      <c r="O2" s="4">
        <v>45907.224336817133</v>
      </c>
      <c r="P2" s="2">
        <v>69.561416625976506</v>
      </c>
      <c r="Q2" s="6">
        <v>1</v>
      </c>
      <c r="R2" s="7">
        <f>MAX(P$2:P2)</f>
        <v>69.561416625976506</v>
      </c>
      <c r="S2" s="6" t="b">
        <v>1</v>
      </c>
      <c r="V2" s="1">
        <v>323</v>
      </c>
      <c r="W2" s="4">
        <v>45815.214050925926</v>
      </c>
      <c r="X2" s="2">
        <v>105.98</v>
      </c>
    </row>
    <row r="3" spans="1:24" x14ac:dyDescent="0.15">
      <c r="A3" s="6">
        <v>2</v>
      </c>
      <c r="B3" s="2">
        <v>71.332313537597599</v>
      </c>
      <c r="C3" s="4">
        <v>45907.228766678243</v>
      </c>
      <c r="O3" s="4">
        <v>45907.228766678243</v>
      </c>
      <c r="P3" s="2">
        <v>71.332313537597599</v>
      </c>
      <c r="Q3" s="6">
        <v>2</v>
      </c>
      <c r="R3" s="7">
        <f>MAX(P$2:P3)</f>
        <v>71.332313537597599</v>
      </c>
      <c r="S3" s="6" t="b">
        <f>IF(R3&gt;R2,TRUE,"")</f>
        <v>1</v>
      </c>
      <c r="V3" s="1">
        <v>324</v>
      </c>
      <c r="W3" s="4">
        <v>45815.215370370373</v>
      </c>
      <c r="X3" s="2">
        <v>93.87</v>
      </c>
    </row>
    <row r="4" spans="1:24" x14ac:dyDescent="0.15">
      <c r="A4" s="6">
        <v>3</v>
      </c>
      <c r="B4" s="2">
        <v>68.408142089843693</v>
      </c>
      <c r="C4" s="4">
        <v>45907.310032939815</v>
      </c>
      <c r="O4" s="4">
        <v>45907.310032939815</v>
      </c>
      <c r="P4" s="2">
        <v>68.408142089843693</v>
      </c>
      <c r="Q4" s="6">
        <v>3</v>
      </c>
      <c r="R4" s="7">
        <f>MAX(P$2:P4)</f>
        <v>71.332313537597599</v>
      </c>
      <c r="S4" s="6" t="str">
        <f t="shared" ref="S4:S67" si="0">IF(R4&gt;R3,TRUE,"")</f>
        <v/>
      </c>
      <c r="V4" s="1">
        <v>325</v>
      </c>
      <c r="W4" s="4">
        <v>45815.306944444441</v>
      </c>
      <c r="X4" s="2">
        <v>87.64</v>
      </c>
    </row>
    <row r="5" spans="1:24" x14ac:dyDescent="0.15">
      <c r="A5" s="6">
        <v>4</v>
      </c>
      <c r="B5" s="2">
        <v>81.263320922851506</v>
      </c>
      <c r="C5" s="4">
        <v>45907.313837164351</v>
      </c>
      <c r="O5" s="4">
        <v>45907.313837164351</v>
      </c>
      <c r="P5" s="2">
        <v>81.263320922851506</v>
      </c>
      <c r="Q5" s="6">
        <v>4</v>
      </c>
      <c r="R5" s="7">
        <f>MAX(P$2:P5)</f>
        <v>81.263320922851506</v>
      </c>
      <c r="S5" s="6" t="b">
        <f t="shared" si="0"/>
        <v>1</v>
      </c>
      <c r="V5" s="1">
        <v>326</v>
      </c>
      <c r="W5" s="4">
        <v>45815.310868055552</v>
      </c>
      <c r="X5" s="2">
        <v>97.48</v>
      </c>
    </row>
    <row r="6" spans="1:24" x14ac:dyDescent="0.15">
      <c r="A6" s="6">
        <v>5</v>
      </c>
      <c r="B6" s="2">
        <v>76.589050292968693</v>
      </c>
      <c r="C6" s="4">
        <v>45908.353447893518</v>
      </c>
      <c r="O6" s="4">
        <v>45908.353447893518</v>
      </c>
      <c r="P6" s="2">
        <v>76.589050292968693</v>
      </c>
      <c r="Q6" s="6">
        <v>5</v>
      </c>
      <c r="R6" s="7">
        <f>MAX(P$2:P6)</f>
        <v>81.263320922851506</v>
      </c>
      <c r="S6" s="6" t="str">
        <f t="shared" si="0"/>
        <v/>
      </c>
      <c r="V6" s="1">
        <v>327</v>
      </c>
      <c r="W6" s="4">
        <v>45815.313425925924</v>
      </c>
      <c r="X6" s="2">
        <v>96.26</v>
      </c>
    </row>
    <row r="7" spans="1:24" x14ac:dyDescent="0.15">
      <c r="A7" s="6">
        <v>6</v>
      </c>
      <c r="B7" s="2">
        <v>89.026473999023395</v>
      </c>
      <c r="C7" s="4">
        <v>45909.34274010417</v>
      </c>
      <c r="O7" s="4">
        <v>45909.34274010417</v>
      </c>
      <c r="P7" s="2">
        <v>89.026473999023395</v>
      </c>
      <c r="Q7" s="6">
        <v>6</v>
      </c>
      <c r="R7" s="7">
        <f>MAX(P$2:P7)</f>
        <v>89.026473999023395</v>
      </c>
      <c r="S7" s="6" t="b">
        <f t="shared" si="0"/>
        <v>1</v>
      </c>
      <c r="V7" s="1">
        <v>328</v>
      </c>
      <c r="W7" s="4">
        <v>45816.195405092592</v>
      </c>
      <c r="X7" s="2">
        <v>101.89</v>
      </c>
    </row>
    <row r="8" spans="1:24" x14ac:dyDescent="0.15">
      <c r="A8" s="6">
        <v>7</v>
      </c>
      <c r="B8" s="2">
        <v>75.675674438476506</v>
      </c>
      <c r="C8" s="4">
        <v>45911.319559699077</v>
      </c>
      <c r="O8" s="4">
        <v>45911.319559699077</v>
      </c>
      <c r="P8" s="2">
        <v>75.675674438476506</v>
      </c>
      <c r="Q8" s="6">
        <v>7</v>
      </c>
      <c r="R8" s="7">
        <f>MAX(P$2:P8)</f>
        <v>89.026473999023395</v>
      </c>
      <c r="S8" s="6" t="str">
        <f t="shared" si="0"/>
        <v/>
      </c>
      <c r="V8" s="1">
        <v>329</v>
      </c>
      <c r="W8" s="4">
        <v>45816.200706018521</v>
      </c>
      <c r="X8" s="2">
        <v>97.83</v>
      </c>
    </row>
    <row r="9" spans="1:24" x14ac:dyDescent="0.15">
      <c r="A9" s="6">
        <v>8</v>
      </c>
      <c r="B9" s="2">
        <v>72.456398010253906</v>
      </c>
      <c r="C9" s="4">
        <v>45911.324733275462</v>
      </c>
      <c r="O9" s="4">
        <v>45911.324733275462</v>
      </c>
      <c r="P9" s="2">
        <v>72.456398010253906</v>
      </c>
      <c r="Q9" s="6">
        <v>8</v>
      </c>
      <c r="R9" s="7">
        <f>MAX(P$2:P9)</f>
        <v>89.026473999023395</v>
      </c>
      <c r="S9" s="6" t="str">
        <f t="shared" si="0"/>
        <v/>
      </c>
      <c r="V9" s="1">
        <v>330</v>
      </c>
      <c r="W9" s="4">
        <v>45816.204745370371</v>
      </c>
      <c r="X9" s="2">
        <v>93.57</v>
      </c>
    </row>
    <row r="10" spans="1:24" x14ac:dyDescent="0.15">
      <c r="A10" s="6">
        <v>9</v>
      </c>
      <c r="B10" s="2">
        <v>78.756378173828097</v>
      </c>
      <c r="C10" s="4">
        <v>45911.326038854168</v>
      </c>
      <c r="O10" s="4">
        <v>45911.326038854168</v>
      </c>
      <c r="P10" s="2">
        <v>78.756378173828097</v>
      </c>
      <c r="Q10" s="6">
        <v>9</v>
      </c>
      <c r="R10" s="7">
        <f>MAX(P$2:P10)</f>
        <v>89.026473999023395</v>
      </c>
      <c r="S10" s="6" t="str">
        <f t="shared" si="0"/>
        <v/>
      </c>
      <c r="V10" s="1">
        <v>331</v>
      </c>
      <c r="W10" s="4">
        <v>45816.206145833334</v>
      </c>
      <c r="X10" s="2">
        <v>99.4</v>
      </c>
    </row>
    <row r="11" spans="1:24" x14ac:dyDescent="0.15">
      <c r="A11" s="6">
        <v>10</v>
      </c>
      <c r="B11" s="2">
        <v>74.5968017578125</v>
      </c>
      <c r="C11" s="4">
        <v>45911.327418090281</v>
      </c>
      <c r="O11" s="4">
        <v>45911.327418090281</v>
      </c>
      <c r="P11" s="2">
        <v>74.5968017578125</v>
      </c>
      <c r="Q11" s="6">
        <v>10</v>
      </c>
      <c r="R11" s="7">
        <f>MAX(P$2:P11)</f>
        <v>89.026473999023395</v>
      </c>
      <c r="S11" s="6" t="str">
        <f t="shared" si="0"/>
        <v/>
      </c>
      <c r="V11" s="1">
        <v>332</v>
      </c>
      <c r="W11" s="4">
        <v>45816.20820601852</v>
      </c>
      <c r="X11" s="2">
        <v>89.56</v>
      </c>
    </row>
    <row r="12" spans="1:24" x14ac:dyDescent="0.15">
      <c r="A12" s="6">
        <v>11</v>
      </c>
      <c r="B12" s="2">
        <v>79.463661193847599</v>
      </c>
      <c r="C12" s="4">
        <v>45912.326234189815</v>
      </c>
      <c r="O12" s="4">
        <v>45912.326234189815</v>
      </c>
      <c r="P12" s="2">
        <v>79.463661193847599</v>
      </c>
      <c r="Q12" s="6">
        <v>11</v>
      </c>
      <c r="R12" s="7">
        <f>MAX(P$2:P12)</f>
        <v>89.026473999023395</v>
      </c>
      <c r="S12" s="6" t="str">
        <f t="shared" si="0"/>
        <v/>
      </c>
      <c r="V12" s="1">
        <v>333</v>
      </c>
      <c r="W12" s="4">
        <v>45816.294085648151</v>
      </c>
      <c r="X12" s="2">
        <v>99.99</v>
      </c>
    </row>
    <row r="13" spans="1:24" x14ac:dyDescent="0.15">
      <c r="A13" s="6">
        <v>12</v>
      </c>
      <c r="B13" s="2">
        <v>82.822982788085895</v>
      </c>
      <c r="C13" s="4">
        <v>45912.337209131947</v>
      </c>
      <c r="O13" s="4">
        <v>45912.337209131947</v>
      </c>
      <c r="P13" s="2">
        <v>82.822982788085895</v>
      </c>
      <c r="Q13" s="6">
        <v>12</v>
      </c>
      <c r="R13" s="7">
        <f>MAX(P$2:P13)</f>
        <v>89.026473999023395</v>
      </c>
      <c r="S13" s="6" t="str">
        <f t="shared" si="0"/>
        <v/>
      </c>
      <c r="V13" s="1">
        <v>334</v>
      </c>
      <c r="W13" s="4">
        <v>45816.2965625</v>
      </c>
      <c r="X13" s="2">
        <v>104.76</v>
      </c>
    </row>
    <row r="14" spans="1:24" x14ac:dyDescent="0.15">
      <c r="A14" s="6">
        <v>13</v>
      </c>
      <c r="B14" s="2">
        <v>81.930549621582003</v>
      </c>
      <c r="C14" s="4">
        <v>45913.335558854167</v>
      </c>
      <c r="O14" s="4">
        <v>45913.335558854167</v>
      </c>
      <c r="P14" s="2">
        <v>81.930549621582003</v>
      </c>
      <c r="Q14" s="6">
        <v>13</v>
      </c>
      <c r="R14" s="7">
        <f>MAX(P$2:P14)</f>
        <v>89.026473999023395</v>
      </c>
      <c r="S14" s="6" t="str">
        <f t="shared" si="0"/>
        <v/>
      </c>
      <c r="V14" s="1">
        <v>335</v>
      </c>
      <c r="W14" s="4">
        <v>45816.298483796294</v>
      </c>
      <c r="X14" s="2">
        <v>102.03</v>
      </c>
    </row>
    <row r="15" spans="1:24" x14ac:dyDescent="0.15">
      <c r="A15" s="6">
        <v>14</v>
      </c>
      <c r="B15" s="2">
        <v>82.869705200195298</v>
      </c>
      <c r="C15" s="4">
        <v>45913.338717777777</v>
      </c>
      <c r="O15" s="4">
        <v>45913.338717777777</v>
      </c>
      <c r="P15" s="2">
        <v>82.869705200195298</v>
      </c>
      <c r="Q15" s="6">
        <v>14</v>
      </c>
      <c r="R15" s="7">
        <f>MAX(P$2:P15)</f>
        <v>89.026473999023395</v>
      </c>
      <c r="S15" s="6" t="str">
        <f t="shared" si="0"/>
        <v/>
      </c>
      <c r="V15" s="1">
        <v>336</v>
      </c>
      <c r="W15" s="4">
        <v>45816.301134259258</v>
      </c>
      <c r="X15" s="2">
        <v>91.48</v>
      </c>
    </row>
    <row r="16" spans="1:24" x14ac:dyDescent="0.15">
      <c r="A16" s="6">
        <v>15</v>
      </c>
      <c r="B16" s="2">
        <v>79.8895263671875</v>
      </c>
      <c r="C16" s="4">
        <v>45913.343476006943</v>
      </c>
      <c r="O16" s="4">
        <v>45913.343476006943</v>
      </c>
      <c r="P16" s="2">
        <v>79.8895263671875</v>
      </c>
      <c r="Q16" s="6">
        <v>15</v>
      </c>
      <c r="R16" s="7">
        <f>MAX(P$2:P16)</f>
        <v>89.026473999023395</v>
      </c>
      <c r="S16" s="6" t="str">
        <f t="shared" si="0"/>
        <v/>
      </c>
      <c r="V16" s="1">
        <v>337</v>
      </c>
      <c r="W16" s="4">
        <v>45816.302581018521</v>
      </c>
      <c r="X16" s="2">
        <v>105.31</v>
      </c>
    </row>
    <row r="17" spans="1:24" x14ac:dyDescent="0.15">
      <c r="A17" s="6">
        <v>16</v>
      </c>
      <c r="B17" s="2">
        <v>82.620666503906193</v>
      </c>
      <c r="C17" s="4">
        <v>45913.345729189816</v>
      </c>
      <c r="O17" s="4">
        <v>45913.345729189816</v>
      </c>
      <c r="P17" s="2">
        <v>82.620666503906193</v>
      </c>
      <c r="Q17" s="6">
        <v>16</v>
      </c>
      <c r="R17" s="7">
        <f>MAX(P$2:P17)</f>
        <v>89.026473999023395</v>
      </c>
      <c r="S17" s="6" t="str">
        <f t="shared" si="0"/>
        <v/>
      </c>
      <c r="V17" s="1">
        <v>338</v>
      </c>
      <c r="W17" s="4">
        <v>45816.307488425926</v>
      </c>
      <c r="X17" s="2">
        <v>93.03</v>
      </c>
    </row>
    <row r="18" spans="1:24" x14ac:dyDescent="0.15">
      <c r="A18" s="6">
        <v>17</v>
      </c>
      <c r="B18" s="2">
        <v>76.886077880859304</v>
      </c>
      <c r="C18" s="4">
        <v>45914.208944259262</v>
      </c>
      <c r="O18" s="4">
        <v>45914.208944259262</v>
      </c>
      <c r="P18" s="2">
        <v>76.886077880859304</v>
      </c>
      <c r="Q18" s="6">
        <v>17</v>
      </c>
      <c r="R18" s="7">
        <f>MAX(P$2:P18)</f>
        <v>89.026473999023395</v>
      </c>
      <c r="S18" s="6" t="str">
        <f t="shared" si="0"/>
        <v/>
      </c>
      <c r="V18" s="1">
        <v>339</v>
      </c>
      <c r="W18" s="4">
        <v>45817.326944444445</v>
      </c>
      <c r="X18" s="2">
        <v>101.28</v>
      </c>
    </row>
    <row r="19" spans="1:24" x14ac:dyDescent="0.15">
      <c r="A19" s="6">
        <v>18</v>
      </c>
      <c r="B19" s="2">
        <v>81.725723266601506</v>
      </c>
      <c r="C19" s="4">
        <v>45914.297108125</v>
      </c>
      <c r="O19" s="4">
        <v>45914.297108125</v>
      </c>
      <c r="P19" s="2">
        <v>81.725723266601506</v>
      </c>
      <c r="Q19" s="6">
        <v>18</v>
      </c>
      <c r="R19" s="7">
        <f>MAX(P$2:P19)</f>
        <v>89.026473999023395</v>
      </c>
      <c r="S19" s="6" t="str">
        <f t="shared" si="0"/>
        <v/>
      </c>
      <c r="V19" s="1">
        <v>340</v>
      </c>
      <c r="W19" s="4">
        <v>45817.329074074078</v>
      </c>
      <c r="X19" s="2">
        <v>98.23</v>
      </c>
    </row>
    <row r="20" spans="1:24" x14ac:dyDescent="0.15">
      <c r="A20" s="6">
        <v>19</v>
      </c>
      <c r="B20" s="2">
        <v>84.13671875</v>
      </c>
      <c r="C20" s="4">
        <v>45914.298977060185</v>
      </c>
      <c r="O20" s="4">
        <v>45914.298977060185</v>
      </c>
      <c r="P20" s="2">
        <v>84.13671875</v>
      </c>
      <c r="Q20" s="6">
        <v>19</v>
      </c>
      <c r="R20" s="7">
        <f>MAX(P$2:P20)</f>
        <v>89.026473999023395</v>
      </c>
      <c r="S20" s="6" t="str">
        <f t="shared" si="0"/>
        <v/>
      </c>
      <c r="V20" s="1">
        <v>341</v>
      </c>
      <c r="W20" s="4">
        <v>45817.331446759257</v>
      </c>
      <c r="X20" s="2">
        <v>97.38</v>
      </c>
    </row>
    <row r="21" spans="1:24" x14ac:dyDescent="0.15">
      <c r="A21" s="6">
        <v>20</v>
      </c>
      <c r="B21" s="2">
        <v>78.184387207031193</v>
      </c>
      <c r="C21" s="4">
        <v>45914.303056307872</v>
      </c>
      <c r="O21" s="4">
        <v>45914.303056307872</v>
      </c>
      <c r="P21" s="2">
        <v>78.184387207031193</v>
      </c>
      <c r="Q21" s="6">
        <v>20</v>
      </c>
      <c r="R21" s="7">
        <f>MAX(P$2:P21)</f>
        <v>89.026473999023395</v>
      </c>
      <c r="S21" s="6" t="str">
        <f t="shared" si="0"/>
        <v/>
      </c>
      <c r="V21" s="1">
        <v>342</v>
      </c>
      <c r="W21" s="4">
        <v>45818.294687499998</v>
      </c>
      <c r="X21" s="2">
        <v>83.79</v>
      </c>
    </row>
    <row r="22" spans="1:24" x14ac:dyDescent="0.15">
      <c r="A22" s="6">
        <v>21</v>
      </c>
      <c r="B22" s="2">
        <v>91.739219665527301</v>
      </c>
      <c r="C22" s="4">
        <v>45915.218553993058</v>
      </c>
      <c r="O22" s="4">
        <v>45915.218553993058</v>
      </c>
      <c r="P22" s="2">
        <v>91.739219665527301</v>
      </c>
      <c r="Q22" s="6">
        <v>21</v>
      </c>
      <c r="R22" s="7">
        <f>MAX(P$2:P22)</f>
        <v>91.739219665527301</v>
      </c>
      <c r="S22" s="6" t="b">
        <f t="shared" si="0"/>
        <v>1</v>
      </c>
      <c r="V22" s="1">
        <v>343</v>
      </c>
      <c r="W22" s="4">
        <v>45818.2971412037</v>
      </c>
      <c r="X22" s="2">
        <v>89.29</v>
      </c>
    </row>
    <row r="23" spans="1:24" x14ac:dyDescent="0.15">
      <c r="A23" s="6">
        <v>22</v>
      </c>
      <c r="B23" s="2">
        <v>86.167724609375</v>
      </c>
      <c r="C23" s="4">
        <v>45915.222196273149</v>
      </c>
      <c r="O23" s="4">
        <v>45915.222196273149</v>
      </c>
      <c r="P23" s="2">
        <v>86.167724609375</v>
      </c>
      <c r="Q23" s="6">
        <v>22</v>
      </c>
      <c r="R23" s="7">
        <f>MAX(P$2:P23)</f>
        <v>91.739219665527301</v>
      </c>
      <c r="S23" s="6" t="str">
        <f t="shared" si="0"/>
        <v/>
      </c>
      <c r="V23" s="1">
        <v>344</v>
      </c>
      <c r="W23" s="4">
        <v>45818.30263888889</v>
      </c>
      <c r="X23" s="2">
        <v>106.42</v>
      </c>
    </row>
    <row r="24" spans="1:24" x14ac:dyDescent="0.15">
      <c r="A24" s="6">
        <v>23</v>
      </c>
      <c r="B24" s="2">
        <v>86.189399719238196</v>
      </c>
      <c r="C24" s="4">
        <v>45915.230213819443</v>
      </c>
      <c r="O24" s="4">
        <v>45915.230213819443</v>
      </c>
      <c r="P24" s="2">
        <v>86.189399719238196</v>
      </c>
      <c r="Q24" s="6">
        <v>23</v>
      </c>
      <c r="R24" s="7">
        <f>MAX(P$2:P24)</f>
        <v>91.739219665527301</v>
      </c>
      <c r="S24" s="6" t="str">
        <f t="shared" si="0"/>
        <v/>
      </c>
      <c r="V24" s="1">
        <v>345</v>
      </c>
      <c r="W24" s="4">
        <v>45818.307222222225</v>
      </c>
      <c r="X24" s="2">
        <v>102.07</v>
      </c>
    </row>
    <row r="25" spans="1:24" x14ac:dyDescent="0.15">
      <c r="A25" s="6">
        <v>24</v>
      </c>
      <c r="B25" s="2">
        <v>85.030769348144503</v>
      </c>
      <c r="C25" s="4">
        <v>45915.304293506946</v>
      </c>
      <c r="O25" s="4">
        <v>45915.304293506946</v>
      </c>
      <c r="P25" s="2">
        <v>85.030769348144503</v>
      </c>
      <c r="Q25" s="6">
        <v>24</v>
      </c>
      <c r="R25" s="7">
        <f>MAX(P$2:P25)</f>
        <v>91.739219665527301</v>
      </c>
      <c r="S25" s="6" t="str">
        <f t="shared" si="0"/>
        <v/>
      </c>
      <c r="V25" s="1">
        <v>346</v>
      </c>
      <c r="W25" s="4">
        <v>45818.30872685185</v>
      </c>
      <c r="X25" s="2">
        <v>101</v>
      </c>
    </row>
    <row r="26" spans="1:24" x14ac:dyDescent="0.15">
      <c r="A26" s="6">
        <v>25</v>
      </c>
      <c r="B26" s="2">
        <v>87.259452819824205</v>
      </c>
      <c r="C26" s="4">
        <v>45915.309478923613</v>
      </c>
      <c r="O26" s="4">
        <v>45915.309478923613</v>
      </c>
      <c r="P26" s="2">
        <v>87.259452819824205</v>
      </c>
      <c r="Q26" s="6">
        <v>25</v>
      </c>
      <c r="R26" s="7">
        <f>MAX(P$2:P26)</f>
        <v>91.739219665527301</v>
      </c>
      <c r="S26" s="6" t="str">
        <f t="shared" si="0"/>
        <v/>
      </c>
      <c r="V26" s="1">
        <v>347</v>
      </c>
      <c r="W26" s="4">
        <v>45818.310729166667</v>
      </c>
      <c r="X26" s="2">
        <v>99.93</v>
      </c>
    </row>
    <row r="27" spans="1:24" x14ac:dyDescent="0.15">
      <c r="A27" s="6">
        <v>26</v>
      </c>
      <c r="B27" s="2">
        <v>75.054779052734304</v>
      </c>
      <c r="C27" s="4">
        <v>45915.313311527774</v>
      </c>
      <c r="O27" s="4">
        <v>45915.313311527774</v>
      </c>
      <c r="P27" s="2">
        <v>75.054779052734304</v>
      </c>
      <c r="Q27" s="6">
        <v>26</v>
      </c>
      <c r="R27" s="7">
        <f>MAX(P$2:P27)</f>
        <v>91.739219665527301</v>
      </c>
      <c r="S27" s="6" t="str">
        <f t="shared" si="0"/>
        <v/>
      </c>
      <c r="V27" s="1">
        <v>348</v>
      </c>
      <c r="W27" s="4">
        <v>45819.322939814818</v>
      </c>
      <c r="X27" s="2">
        <v>103.37</v>
      </c>
    </row>
    <row r="28" spans="1:24" x14ac:dyDescent="0.15">
      <c r="A28" s="6">
        <v>27</v>
      </c>
      <c r="B28" s="2">
        <v>77.891952514648395</v>
      </c>
      <c r="C28" s="4">
        <v>45916.327888657404</v>
      </c>
      <c r="O28" s="4">
        <v>45916.327888657404</v>
      </c>
      <c r="P28" s="2">
        <v>77.891952514648395</v>
      </c>
      <c r="Q28" s="6">
        <v>27</v>
      </c>
      <c r="R28" s="7">
        <f>MAX(P$2:P28)</f>
        <v>91.739219665527301</v>
      </c>
      <c r="S28" s="6" t="str">
        <f t="shared" si="0"/>
        <v/>
      </c>
      <c r="V28" s="1">
        <v>349</v>
      </c>
      <c r="W28" s="4">
        <v>45819.324872685182</v>
      </c>
      <c r="X28" s="2">
        <v>100.2</v>
      </c>
    </row>
    <row r="29" spans="1:24" x14ac:dyDescent="0.15">
      <c r="A29" s="6">
        <v>28</v>
      </c>
      <c r="B29" s="2">
        <v>87.525619506835895</v>
      </c>
      <c r="C29" s="4">
        <v>45916.341916805555</v>
      </c>
      <c r="O29" s="4">
        <v>45916.341916805555</v>
      </c>
      <c r="P29" s="2">
        <v>87.525619506835895</v>
      </c>
      <c r="Q29" s="6">
        <v>28</v>
      </c>
      <c r="R29" s="7">
        <f>MAX(P$2:P29)</f>
        <v>91.739219665527301</v>
      </c>
      <c r="S29" s="6" t="str">
        <f t="shared" si="0"/>
        <v/>
      </c>
      <c r="V29" s="1">
        <v>350</v>
      </c>
      <c r="W29" s="4">
        <v>45819.327476851853</v>
      </c>
      <c r="X29" s="2">
        <v>106.73</v>
      </c>
    </row>
    <row r="30" spans="1:24" x14ac:dyDescent="0.15">
      <c r="A30" s="6">
        <v>29</v>
      </c>
      <c r="B30" s="2">
        <v>81.176750183105398</v>
      </c>
      <c r="C30" s="4">
        <v>45916.343476504633</v>
      </c>
      <c r="O30" s="4">
        <v>45916.343476504633</v>
      </c>
      <c r="P30" s="2">
        <v>81.176750183105398</v>
      </c>
      <c r="Q30" s="6">
        <v>29</v>
      </c>
      <c r="R30" s="7">
        <f>MAX(P$2:P30)</f>
        <v>91.739219665527301</v>
      </c>
      <c r="S30" s="6" t="str">
        <f t="shared" si="0"/>
        <v/>
      </c>
      <c r="V30" s="1">
        <v>351</v>
      </c>
      <c r="W30" s="4">
        <v>45819.33153935185</v>
      </c>
      <c r="X30" s="2">
        <v>92.58</v>
      </c>
    </row>
    <row r="31" spans="1:24" x14ac:dyDescent="0.15">
      <c r="A31" s="6">
        <v>30</v>
      </c>
      <c r="B31" s="2">
        <v>79.139892578125</v>
      </c>
      <c r="C31" s="4">
        <v>45917.316127175924</v>
      </c>
      <c r="O31" s="4">
        <v>45917.316127175924</v>
      </c>
      <c r="P31" s="2">
        <v>79.139892578125</v>
      </c>
      <c r="Q31" s="6">
        <v>30</v>
      </c>
      <c r="R31" s="7">
        <f>MAX(P$2:P31)</f>
        <v>91.739219665527301</v>
      </c>
      <c r="S31" s="6" t="str">
        <f t="shared" si="0"/>
        <v/>
      </c>
      <c r="V31" s="1">
        <v>352</v>
      </c>
      <c r="W31" s="4">
        <v>45819.333020833335</v>
      </c>
      <c r="X31" s="2">
        <v>101.94</v>
      </c>
    </row>
    <row r="32" spans="1:24" x14ac:dyDescent="0.15">
      <c r="A32" s="6">
        <v>31</v>
      </c>
      <c r="B32" s="2">
        <v>81.913734436035099</v>
      </c>
      <c r="C32" s="4">
        <v>45917.318199618057</v>
      </c>
      <c r="O32" s="4">
        <v>45917.318199618057</v>
      </c>
      <c r="P32" s="2">
        <v>81.913734436035099</v>
      </c>
      <c r="Q32" s="6">
        <v>31</v>
      </c>
      <c r="R32" s="7">
        <f>MAX(P$2:P32)</f>
        <v>91.739219665527301</v>
      </c>
      <c r="S32" s="6" t="str">
        <f t="shared" si="0"/>
        <v/>
      </c>
      <c r="V32" s="1">
        <v>353</v>
      </c>
      <c r="W32" s="4">
        <v>45819.3362037037</v>
      </c>
      <c r="X32" s="2">
        <v>91.95</v>
      </c>
    </row>
    <row r="33" spans="1:24" x14ac:dyDescent="0.15">
      <c r="A33" s="6">
        <v>32</v>
      </c>
      <c r="B33" s="2">
        <v>80.106529235839801</v>
      </c>
      <c r="C33" s="4">
        <v>45917.324838587963</v>
      </c>
      <c r="O33" s="4">
        <v>45917.324838587963</v>
      </c>
      <c r="P33" s="2">
        <v>80.106529235839801</v>
      </c>
      <c r="Q33" s="6">
        <v>32</v>
      </c>
      <c r="R33" s="7">
        <f>MAX(P$2:P33)</f>
        <v>91.739219665527301</v>
      </c>
      <c r="S33" s="6" t="str">
        <f t="shared" si="0"/>
        <v/>
      </c>
      <c r="V33" s="1">
        <v>354</v>
      </c>
      <c r="W33" s="4">
        <v>45820.32885416667</v>
      </c>
      <c r="X33" s="2">
        <v>95.39</v>
      </c>
    </row>
    <row r="34" spans="1:24" x14ac:dyDescent="0.15">
      <c r="A34" s="6">
        <v>33</v>
      </c>
      <c r="B34" s="2">
        <v>82.053810119628906</v>
      </c>
      <c r="C34" s="4">
        <v>45917.3270515162</v>
      </c>
      <c r="O34" s="4">
        <v>45917.3270515162</v>
      </c>
      <c r="P34" s="2">
        <v>82.053810119628906</v>
      </c>
      <c r="Q34" s="6">
        <v>33</v>
      </c>
      <c r="R34" s="7">
        <f>MAX(P$2:P34)</f>
        <v>91.739219665527301</v>
      </c>
      <c r="S34" s="6" t="str">
        <f t="shared" si="0"/>
        <v/>
      </c>
      <c r="V34" s="1">
        <v>355</v>
      </c>
      <c r="W34" s="4">
        <v>45820.336886574078</v>
      </c>
      <c r="X34" s="2">
        <v>101.04</v>
      </c>
    </row>
    <row r="35" spans="1:24" x14ac:dyDescent="0.15">
      <c r="A35" s="6">
        <v>34</v>
      </c>
      <c r="B35" s="2">
        <v>89.486030578613196</v>
      </c>
      <c r="C35" s="4">
        <v>45918.350617280092</v>
      </c>
      <c r="O35" s="4">
        <v>45918.350617280092</v>
      </c>
      <c r="P35" s="2">
        <v>89.486030578613196</v>
      </c>
      <c r="Q35" s="6">
        <v>34</v>
      </c>
      <c r="R35" s="7">
        <f>MAX(P$2:P35)</f>
        <v>91.739219665527301</v>
      </c>
      <c r="S35" s="6" t="str">
        <f t="shared" si="0"/>
        <v/>
      </c>
      <c r="V35" s="1">
        <v>356</v>
      </c>
      <c r="W35" s="4">
        <v>45820.338020833333</v>
      </c>
      <c r="X35" s="2">
        <v>101</v>
      </c>
    </row>
    <row r="36" spans="1:24" x14ac:dyDescent="0.15">
      <c r="A36" s="6">
        <v>35</v>
      </c>
      <c r="B36" s="2">
        <v>84.362457275390597</v>
      </c>
      <c r="C36" s="4">
        <v>45918.35489023148</v>
      </c>
      <c r="O36" s="4">
        <v>45918.35489023148</v>
      </c>
      <c r="P36" s="2">
        <v>84.362457275390597</v>
      </c>
      <c r="Q36" s="6">
        <v>35</v>
      </c>
      <c r="R36" s="7">
        <f>MAX(P$2:P36)</f>
        <v>91.739219665527301</v>
      </c>
      <c r="S36" s="6" t="str">
        <f t="shared" si="0"/>
        <v/>
      </c>
      <c r="V36" s="1">
        <v>357</v>
      </c>
      <c r="W36" s="4">
        <v>45820.339872685188</v>
      </c>
      <c r="X36" s="2">
        <v>101.72</v>
      </c>
    </row>
    <row r="37" spans="1:24" x14ac:dyDescent="0.15">
      <c r="A37" s="6">
        <v>36</v>
      </c>
      <c r="B37" s="2">
        <v>84.957084655761705</v>
      </c>
      <c r="C37" s="4">
        <v>45918.35685261574</v>
      </c>
      <c r="O37" s="4">
        <v>45918.35685261574</v>
      </c>
      <c r="P37" s="2">
        <v>84.957084655761705</v>
      </c>
      <c r="Q37" s="6">
        <v>36</v>
      </c>
      <c r="R37" s="7">
        <f>MAX(P$2:P37)</f>
        <v>91.739219665527301</v>
      </c>
      <c r="S37" s="6" t="str">
        <f t="shared" si="0"/>
        <v/>
      </c>
      <c r="V37" s="1">
        <v>358</v>
      </c>
      <c r="W37" s="4">
        <v>45820.341261574074</v>
      </c>
      <c r="X37" s="2">
        <v>94.16</v>
      </c>
    </row>
    <row r="38" spans="1:24" x14ac:dyDescent="0.15">
      <c r="A38" s="6">
        <v>37</v>
      </c>
      <c r="B38" s="2">
        <v>68.463302612304602</v>
      </c>
      <c r="C38" s="4">
        <v>45918.360290532408</v>
      </c>
      <c r="O38" s="4">
        <v>45918.360290532408</v>
      </c>
      <c r="P38" s="2">
        <v>68.463302612304602</v>
      </c>
      <c r="Q38" s="6">
        <v>37</v>
      </c>
      <c r="R38" s="7">
        <f>MAX(P$2:P38)</f>
        <v>91.739219665527301</v>
      </c>
      <c r="S38" s="6" t="str">
        <f t="shared" si="0"/>
        <v/>
      </c>
      <c r="V38" s="1">
        <v>359</v>
      </c>
      <c r="W38" s="4">
        <v>45821.327962962961</v>
      </c>
      <c r="X38" s="2">
        <v>90.72</v>
      </c>
    </row>
    <row r="39" spans="1:24" x14ac:dyDescent="0.15">
      <c r="A39" s="6">
        <v>38</v>
      </c>
      <c r="B39" s="2">
        <v>83.525985717773395</v>
      </c>
      <c r="C39" s="4">
        <v>45919.328792349537</v>
      </c>
      <c r="O39" s="4">
        <v>45919.328792349537</v>
      </c>
      <c r="P39" s="2">
        <v>83.525985717773395</v>
      </c>
      <c r="Q39" s="6">
        <v>38</v>
      </c>
      <c r="R39" s="7">
        <f>MAX(P$2:P39)</f>
        <v>91.739219665527301</v>
      </c>
      <c r="S39" s="6" t="str">
        <f t="shared" si="0"/>
        <v/>
      </c>
      <c r="V39" s="1">
        <v>360</v>
      </c>
      <c r="W39" s="4">
        <v>45821.330289351848</v>
      </c>
      <c r="X39" s="2">
        <v>94.21</v>
      </c>
    </row>
    <row r="40" spans="1:24" x14ac:dyDescent="0.15">
      <c r="A40" s="6">
        <v>39</v>
      </c>
      <c r="B40" s="2">
        <v>80.868667602539006</v>
      </c>
      <c r="C40" s="4">
        <v>45919.333334340277</v>
      </c>
      <c r="O40" s="4">
        <v>45919.333334340277</v>
      </c>
      <c r="P40" s="2">
        <v>80.868667602539006</v>
      </c>
      <c r="Q40" s="6">
        <v>39</v>
      </c>
      <c r="R40" s="7">
        <f>MAX(P$2:P40)</f>
        <v>91.739219665527301</v>
      </c>
      <c r="S40" s="6" t="str">
        <f t="shared" si="0"/>
        <v/>
      </c>
      <c r="V40" s="1">
        <v>361</v>
      </c>
      <c r="W40" s="4">
        <v>45821.33315972222</v>
      </c>
      <c r="X40" s="2">
        <v>84.69</v>
      </c>
    </row>
    <row r="41" spans="1:24" x14ac:dyDescent="0.15">
      <c r="A41" s="6">
        <v>40</v>
      </c>
      <c r="B41" s="2">
        <v>89.827316284179602</v>
      </c>
      <c r="C41" s="4">
        <v>45919.335773240738</v>
      </c>
      <c r="O41" s="4">
        <v>45919.335773240738</v>
      </c>
      <c r="P41" s="2">
        <v>89.827316284179602</v>
      </c>
      <c r="Q41" s="6">
        <v>40</v>
      </c>
      <c r="R41" s="7">
        <f>MAX(P$2:P41)</f>
        <v>91.739219665527301</v>
      </c>
      <c r="S41" s="6" t="str">
        <f t="shared" si="0"/>
        <v/>
      </c>
      <c r="V41" s="1">
        <v>362</v>
      </c>
      <c r="W41" s="4">
        <v>45821.336377314816</v>
      </c>
      <c r="X41" s="2">
        <v>99.49</v>
      </c>
    </row>
    <row r="42" spans="1:24" x14ac:dyDescent="0.15">
      <c r="A42" s="6">
        <v>41</v>
      </c>
      <c r="B42" s="2">
        <v>85.238739013671804</v>
      </c>
      <c r="C42" s="4">
        <v>45919.338712152778</v>
      </c>
      <c r="O42" s="4">
        <v>45919.338712152778</v>
      </c>
      <c r="P42" s="2">
        <v>85.238739013671804</v>
      </c>
      <c r="Q42" s="6">
        <v>41</v>
      </c>
      <c r="R42" s="7">
        <f>MAX(P$2:P42)</f>
        <v>91.739219665527301</v>
      </c>
      <c r="S42" s="6" t="str">
        <f t="shared" si="0"/>
        <v/>
      </c>
      <c r="V42" s="1">
        <v>363</v>
      </c>
      <c r="W42" s="4">
        <v>45821.33798611111</v>
      </c>
      <c r="X42" s="2">
        <v>103.04</v>
      </c>
    </row>
    <row r="43" spans="1:24" x14ac:dyDescent="0.15">
      <c r="A43" s="6">
        <v>42</v>
      </c>
      <c r="B43" s="2">
        <v>75.350242614746094</v>
      </c>
      <c r="C43" s="4">
        <v>45919.34080740741</v>
      </c>
      <c r="O43" s="4">
        <v>45919.34080740741</v>
      </c>
      <c r="P43" s="2">
        <v>75.350242614746094</v>
      </c>
      <c r="Q43" s="6">
        <v>42</v>
      </c>
      <c r="R43" s="7">
        <f>MAX(P$2:P43)</f>
        <v>91.739219665527301</v>
      </c>
      <c r="S43" s="6" t="str">
        <f t="shared" si="0"/>
        <v/>
      </c>
      <c r="V43" s="1">
        <v>364</v>
      </c>
      <c r="W43" s="4">
        <v>45821.339201388888</v>
      </c>
      <c r="X43" s="2">
        <v>102.85</v>
      </c>
    </row>
    <row r="44" spans="1:24" x14ac:dyDescent="0.15">
      <c r="A44" s="6">
        <v>43</v>
      </c>
      <c r="B44" s="2">
        <v>79.986946105957003</v>
      </c>
      <c r="C44" s="4">
        <v>45919.344339976851</v>
      </c>
      <c r="O44" s="4">
        <v>45919.344339976851</v>
      </c>
      <c r="P44" s="2">
        <v>79.986946105957003</v>
      </c>
      <c r="Q44" s="6">
        <v>43</v>
      </c>
      <c r="R44" s="7">
        <f>MAX(P$2:P44)</f>
        <v>91.739219665527301</v>
      </c>
      <c r="S44" s="6" t="str">
        <f t="shared" si="0"/>
        <v/>
      </c>
      <c r="V44" s="1">
        <v>365</v>
      </c>
      <c r="W44" s="4">
        <v>45822.195509259262</v>
      </c>
      <c r="X44" s="2">
        <v>99</v>
      </c>
    </row>
    <row r="45" spans="1:24" x14ac:dyDescent="0.15">
      <c r="A45" s="6">
        <v>44</v>
      </c>
      <c r="B45" s="2">
        <v>83.992767333984304</v>
      </c>
      <c r="C45" s="4">
        <v>45920.210406805556</v>
      </c>
      <c r="O45" s="4">
        <v>45920.210406805556</v>
      </c>
      <c r="P45" s="2">
        <v>83.992767333984304</v>
      </c>
      <c r="Q45" s="6">
        <v>44</v>
      </c>
      <c r="R45" s="7">
        <f>MAX(P$2:P45)</f>
        <v>91.739219665527301</v>
      </c>
      <c r="S45" s="6" t="str">
        <f t="shared" si="0"/>
        <v/>
      </c>
      <c r="V45" s="1">
        <v>366</v>
      </c>
      <c r="W45" s="4">
        <v>45822.197071759256</v>
      </c>
      <c r="X45" s="2">
        <v>90.39</v>
      </c>
    </row>
    <row r="46" spans="1:24" x14ac:dyDescent="0.15">
      <c r="A46" s="6">
        <v>45</v>
      </c>
      <c r="B46" s="2">
        <v>89.359649658203097</v>
      </c>
      <c r="C46" s="4">
        <v>45920.212949884262</v>
      </c>
      <c r="O46" s="4">
        <v>45920.212949884262</v>
      </c>
      <c r="P46" s="2">
        <v>89.359649658203097</v>
      </c>
      <c r="Q46" s="6">
        <v>45</v>
      </c>
      <c r="R46" s="7">
        <f>MAX(P$2:P46)</f>
        <v>91.739219665527301</v>
      </c>
      <c r="S46" s="6" t="str">
        <f t="shared" si="0"/>
        <v/>
      </c>
      <c r="V46" s="1">
        <v>367</v>
      </c>
      <c r="W46" s="4">
        <v>45822.19840277778</v>
      </c>
      <c r="X46" s="2">
        <v>93.19</v>
      </c>
    </row>
    <row r="47" spans="1:24" x14ac:dyDescent="0.15">
      <c r="A47" s="6">
        <v>46</v>
      </c>
      <c r="B47" s="2">
        <v>97.766410827636705</v>
      </c>
      <c r="C47" s="4">
        <v>45920.214844097223</v>
      </c>
      <c r="O47" s="4">
        <v>45920.214844097223</v>
      </c>
      <c r="P47" s="2">
        <v>97.766410827636705</v>
      </c>
      <c r="Q47" s="6">
        <v>46</v>
      </c>
      <c r="R47" s="7">
        <f>MAX(P$2:P47)</f>
        <v>97.766410827636705</v>
      </c>
      <c r="S47" s="6" t="b">
        <f t="shared" si="0"/>
        <v>1</v>
      </c>
      <c r="V47" s="1">
        <v>368</v>
      </c>
      <c r="W47" s="4">
        <v>45822.202662037038</v>
      </c>
      <c r="X47" s="2">
        <v>101.29</v>
      </c>
    </row>
    <row r="48" spans="1:24" x14ac:dyDescent="0.15">
      <c r="A48" s="6">
        <v>47</v>
      </c>
      <c r="B48" s="2">
        <v>91.5765380859375</v>
      </c>
      <c r="C48" s="4">
        <v>45920.217681898146</v>
      </c>
      <c r="O48" s="4">
        <v>45920.217681898146</v>
      </c>
      <c r="P48" s="2">
        <v>91.5765380859375</v>
      </c>
      <c r="Q48" s="6">
        <v>47</v>
      </c>
      <c r="R48" s="7">
        <f>MAX(P$2:P48)</f>
        <v>97.766410827636705</v>
      </c>
      <c r="S48" s="6" t="str">
        <f t="shared" si="0"/>
        <v/>
      </c>
      <c r="V48" s="1">
        <v>369</v>
      </c>
      <c r="W48" s="4">
        <v>45822.207511574074</v>
      </c>
      <c r="X48" s="2">
        <v>109.92</v>
      </c>
    </row>
    <row r="49" spans="1:24" x14ac:dyDescent="0.15">
      <c r="A49" s="6">
        <v>48</v>
      </c>
      <c r="B49" s="2">
        <v>85.154266357421804</v>
      </c>
      <c r="C49" s="4">
        <v>45920.220935358797</v>
      </c>
      <c r="O49" s="4">
        <v>45920.220935358797</v>
      </c>
      <c r="P49" s="2">
        <v>85.154266357421804</v>
      </c>
      <c r="Q49" s="6">
        <v>48</v>
      </c>
      <c r="R49" s="7">
        <f>MAX(P$2:P49)</f>
        <v>97.766410827636705</v>
      </c>
      <c r="S49" s="6" t="str">
        <f t="shared" si="0"/>
        <v/>
      </c>
      <c r="V49" s="1">
        <v>370</v>
      </c>
      <c r="W49" s="4">
        <v>45822.296388888892</v>
      </c>
      <c r="X49" s="2">
        <v>98.88</v>
      </c>
    </row>
    <row r="50" spans="1:24" x14ac:dyDescent="0.15">
      <c r="A50" s="6">
        <v>49</v>
      </c>
      <c r="B50" s="2">
        <v>90.617134094238196</v>
      </c>
      <c r="C50" s="4">
        <v>45920.223279166668</v>
      </c>
      <c r="O50" s="4">
        <v>45920.223279166668</v>
      </c>
      <c r="P50" s="2">
        <v>90.617134094238196</v>
      </c>
      <c r="Q50" s="6">
        <v>49</v>
      </c>
      <c r="R50" s="7">
        <f>MAX(P$2:P50)</f>
        <v>97.766410827636705</v>
      </c>
      <c r="S50" s="6" t="str">
        <f t="shared" si="0"/>
        <v/>
      </c>
      <c r="V50" s="1">
        <v>371</v>
      </c>
      <c r="W50" s="4">
        <v>45822.297708333332</v>
      </c>
      <c r="X50" s="2">
        <v>100.68</v>
      </c>
    </row>
    <row r="51" spans="1:24" x14ac:dyDescent="0.15">
      <c r="A51" s="6">
        <v>50</v>
      </c>
      <c r="B51" s="2">
        <v>79.798515319824205</v>
      </c>
      <c r="C51" s="4">
        <v>45920.297164108793</v>
      </c>
      <c r="O51" s="4">
        <v>45920.297164108793</v>
      </c>
      <c r="P51" s="2">
        <v>79.798515319824205</v>
      </c>
      <c r="Q51" s="6">
        <v>50</v>
      </c>
      <c r="R51" s="7">
        <f>MAX(P$2:P51)</f>
        <v>97.766410827636705</v>
      </c>
      <c r="S51" s="6" t="str">
        <f t="shared" si="0"/>
        <v/>
      </c>
      <c r="V51" s="1">
        <v>372</v>
      </c>
      <c r="W51" s="4">
        <v>45822.300347222219</v>
      </c>
      <c r="X51" s="2">
        <v>93.17</v>
      </c>
    </row>
    <row r="52" spans="1:24" x14ac:dyDescent="0.15">
      <c r="A52" s="6">
        <v>51</v>
      </c>
      <c r="B52" s="2">
        <v>83.434394836425696</v>
      </c>
      <c r="C52" s="4">
        <v>45920.298528032406</v>
      </c>
      <c r="O52" s="4">
        <v>45920.298528032406</v>
      </c>
      <c r="P52" s="2">
        <v>83.434394836425696</v>
      </c>
      <c r="Q52" s="6">
        <v>51</v>
      </c>
      <c r="R52" s="7">
        <f>MAX(P$2:P52)</f>
        <v>97.766410827636705</v>
      </c>
      <c r="S52" s="6" t="str">
        <f t="shared" si="0"/>
        <v/>
      </c>
      <c r="V52" s="1">
        <v>373</v>
      </c>
      <c r="W52" s="4">
        <v>45822.302997685183</v>
      </c>
      <c r="X52" s="2">
        <v>100.25</v>
      </c>
    </row>
    <row r="53" spans="1:24" x14ac:dyDescent="0.15">
      <c r="A53" s="6">
        <v>52</v>
      </c>
      <c r="B53" s="2">
        <v>82.220436096191406</v>
      </c>
      <c r="C53" s="4">
        <v>45920.301292638891</v>
      </c>
      <c r="O53" s="4">
        <v>45920.301292638891</v>
      </c>
      <c r="P53" s="2">
        <v>82.220436096191406</v>
      </c>
      <c r="Q53" s="6">
        <v>52</v>
      </c>
      <c r="R53" s="7">
        <f>MAX(P$2:P53)</f>
        <v>97.766410827636705</v>
      </c>
      <c r="S53" s="6" t="str">
        <f t="shared" si="0"/>
        <v/>
      </c>
      <c r="V53" s="1">
        <v>374</v>
      </c>
      <c r="W53" s="4">
        <v>45822.305185185185</v>
      </c>
      <c r="X53" s="2">
        <v>88.98</v>
      </c>
    </row>
    <row r="54" spans="1:24" x14ac:dyDescent="0.15">
      <c r="A54" s="6">
        <v>53</v>
      </c>
      <c r="B54" s="2">
        <v>86.924354553222599</v>
      </c>
      <c r="C54" s="4">
        <v>45920.304423113426</v>
      </c>
      <c r="O54" s="4">
        <v>45920.304423113426</v>
      </c>
      <c r="P54" s="2">
        <v>86.924354553222599</v>
      </c>
      <c r="Q54" s="6">
        <v>53</v>
      </c>
      <c r="R54" s="7">
        <f>MAX(P$2:P54)</f>
        <v>97.766410827636705</v>
      </c>
      <c r="S54" s="6" t="str">
        <f t="shared" si="0"/>
        <v/>
      </c>
      <c r="V54" s="1">
        <v>375</v>
      </c>
      <c r="W54" s="4">
        <v>45822.306805555556</v>
      </c>
      <c r="X54" s="2">
        <v>82.51</v>
      </c>
    </row>
    <row r="55" spans="1:24" x14ac:dyDescent="0.15">
      <c r="A55" s="6">
        <v>54</v>
      </c>
      <c r="B55" s="2">
        <v>93.987373352050696</v>
      </c>
      <c r="C55" s="4">
        <v>45920.305825648145</v>
      </c>
      <c r="O55" s="4">
        <v>45920.305825648145</v>
      </c>
      <c r="P55" s="2">
        <v>93.987373352050696</v>
      </c>
      <c r="Q55" s="6">
        <v>54</v>
      </c>
      <c r="R55" s="7">
        <f>MAX(P$2:P55)</f>
        <v>97.766410827636705</v>
      </c>
      <c r="S55" s="6" t="str">
        <f t="shared" si="0"/>
        <v/>
      </c>
      <c r="V55" s="1">
        <v>376</v>
      </c>
      <c r="W55" s="4">
        <v>45822.308495370373</v>
      </c>
      <c r="X55" s="2">
        <v>104.51</v>
      </c>
    </row>
    <row r="56" spans="1:24" x14ac:dyDescent="0.15">
      <c r="A56" s="6">
        <v>55</v>
      </c>
      <c r="B56" s="2">
        <v>75.035842895507798</v>
      </c>
      <c r="C56" s="4">
        <v>45920.308947210651</v>
      </c>
      <c r="O56" s="4">
        <v>45920.308947210651</v>
      </c>
      <c r="P56" s="2">
        <v>75.035842895507798</v>
      </c>
      <c r="Q56" s="6">
        <v>55</v>
      </c>
      <c r="R56" s="7">
        <f>MAX(P$2:P56)</f>
        <v>97.766410827636705</v>
      </c>
      <c r="S56" s="6" t="str">
        <f t="shared" si="0"/>
        <v/>
      </c>
      <c r="V56" s="1">
        <v>377</v>
      </c>
      <c r="W56" s="4">
        <v>45822.311608796299</v>
      </c>
      <c r="X56" s="2">
        <v>102.58</v>
      </c>
    </row>
    <row r="57" spans="1:24" x14ac:dyDescent="0.15">
      <c r="A57" s="6">
        <v>56</v>
      </c>
      <c r="B57" s="2">
        <v>86.444435119628906</v>
      </c>
      <c r="C57" s="4">
        <v>45920.311206296297</v>
      </c>
      <c r="O57" s="4">
        <v>45920.311206296297</v>
      </c>
      <c r="P57" s="2">
        <v>86.444435119628906</v>
      </c>
      <c r="Q57" s="6">
        <v>56</v>
      </c>
      <c r="R57" s="7">
        <f>MAX(P$2:P57)</f>
        <v>97.766410827636705</v>
      </c>
      <c r="S57" s="6" t="str">
        <f t="shared" si="0"/>
        <v/>
      </c>
      <c r="V57" s="1">
        <v>378</v>
      </c>
      <c r="W57" s="4">
        <v>45824.318819444445</v>
      </c>
      <c r="X57" s="2">
        <v>93.62</v>
      </c>
    </row>
    <row r="58" spans="1:24" x14ac:dyDescent="0.15">
      <c r="A58" s="6">
        <v>57</v>
      </c>
      <c r="B58" s="2">
        <v>87.186424255371094</v>
      </c>
      <c r="C58" s="4">
        <v>45921.188324814815</v>
      </c>
      <c r="O58" s="4">
        <v>45921.188324814815</v>
      </c>
      <c r="P58" s="2">
        <v>87.186424255371094</v>
      </c>
      <c r="Q58" s="6">
        <v>57</v>
      </c>
      <c r="R58" s="7">
        <f>MAX(P$2:P58)</f>
        <v>97.766410827636705</v>
      </c>
      <c r="S58" s="6" t="str">
        <f t="shared" si="0"/>
        <v/>
      </c>
      <c r="V58" s="1">
        <v>379</v>
      </c>
      <c r="W58" s="4">
        <v>45824.320162037038</v>
      </c>
      <c r="X58" s="2">
        <v>95.57</v>
      </c>
    </row>
    <row r="59" spans="1:24" x14ac:dyDescent="0.15">
      <c r="A59" s="6">
        <v>58</v>
      </c>
      <c r="B59" s="2">
        <v>80.961456298828097</v>
      </c>
      <c r="C59" s="4">
        <v>45921.191235914353</v>
      </c>
      <c r="O59" s="4">
        <v>45921.191235914353</v>
      </c>
      <c r="P59" s="2">
        <v>80.961456298828097</v>
      </c>
      <c r="Q59" s="6">
        <v>58</v>
      </c>
      <c r="R59" s="7">
        <f>MAX(P$2:P59)</f>
        <v>97.766410827636705</v>
      </c>
      <c r="S59" s="6" t="str">
        <f t="shared" si="0"/>
        <v/>
      </c>
      <c r="V59" s="1">
        <v>380</v>
      </c>
      <c r="W59" s="4">
        <v>45824.322442129633</v>
      </c>
      <c r="X59" s="2">
        <v>79.28</v>
      </c>
    </row>
    <row r="60" spans="1:24" x14ac:dyDescent="0.15">
      <c r="A60" s="6">
        <v>59</v>
      </c>
      <c r="B60" s="2">
        <v>92.808952331542898</v>
      </c>
      <c r="C60" s="4">
        <v>45921.203172453701</v>
      </c>
      <c r="O60" s="4">
        <v>45921.203172453701</v>
      </c>
      <c r="P60" s="2">
        <v>92.808952331542898</v>
      </c>
      <c r="Q60" s="6">
        <v>59</v>
      </c>
      <c r="R60" s="7">
        <f>MAX(P$2:P60)</f>
        <v>97.766410827636705</v>
      </c>
      <c r="S60" s="6" t="str">
        <f t="shared" si="0"/>
        <v/>
      </c>
      <c r="V60" s="1">
        <v>381</v>
      </c>
      <c r="W60" s="4">
        <v>45824.32471064815</v>
      </c>
      <c r="X60" s="2">
        <v>92.59</v>
      </c>
    </row>
    <row r="61" spans="1:24" x14ac:dyDescent="0.15">
      <c r="A61" s="6">
        <v>60</v>
      </c>
      <c r="B61" s="2">
        <v>76.528343200683594</v>
      </c>
      <c r="C61" s="4">
        <v>45921.276841909719</v>
      </c>
      <c r="O61" s="4">
        <v>45921.276841909719</v>
      </c>
      <c r="P61" s="2">
        <v>76.528343200683594</v>
      </c>
      <c r="Q61" s="6">
        <v>60</v>
      </c>
      <c r="R61" s="7">
        <f>MAX(P$2:P61)</f>
        <v>97.766410827636705</v>
      </c>
      <c r="S61" s="6" t="str">
        <f t="shared" si="0"/>
        <v/>
      </c>
      <c r="V61" s="1">
        <v>382</v>
      </c>
      <c r="W61" s="4">
        <v>45824.325775462959</v>
      </c>
      <c r="X61" s="2">
        <v>95.68</v>
      </c>
    </row>
    <row r="62" spans="1:24" x14ac:dyDescent="0.15">
      <c r="A62" s="6">
        <v>61</v>
      </c>
      <c r="B62" s="2">
        <v>93.147750854492102</v>
      </c>
      <c r="C62" s="4">
        <v>45921.279109664349</v>
      </c>
      <c r="O62" s="4">
        <v>45921.279109664349</v>
      </c>
      <c r="P62" s="2">
        <v>93.147750854492102</v>
      </c>
      <c r="Q62" s="6">
        <v>61</v>
      </c>
      <c r="R62" s="7">
        <f>MAX(P$2:P62)</f>
        <v>97.766410827636705</v>
      </c>
      <c r="S62" s="6" t="str">
        <f t="shared" si="0"/>
        <v/>
      </c>
      <c r="V62" s="1">
        <v>383</v>
      </c>
      <c r="W62" s="4">
        <v>45824.327523148146</v>
      </c>
      <c r="X62" s="2">
        <v>82.33</v>
      </c>
    </row>
    <row r="63" spans="1:24" x14ac:dyDescent="0.15">
      <c r="A63" s="6">
        <v>62</v>
      </c>
      <c r="B63" s="2">
        <v>86.857215881347599</v>
      </c>
      <c r="C63" s="4">
        <v>45921.281063495371</v>
      </c>
      <c r="O63" s="4">
        <v>45921.281063495371</v>
      </c>
      <c r="P63" s="2">
        <v>86.857215881347599</v>
      </c>
      <c r="Q63" s="6">
        <v>62</v>
      </c>
      <c r="R63" s="7">
        <f>MAX(P$2:P63)</f>
        <v>97.766410827636705</v>
      </c>
      <c r="S63" s="6" t="str">
        <f t="shared" si="0"/>
        <v/>
      </c>
      <c r="V63" s="1">
        <v>384</v>
      </c>
      <c r="W63" s="4">
        <v>45824.330625000002</v>
      </c>
      <c r="X63" s="2">
        <v>93.73</v>
      </c>
    </row>
    <row r="64" spans="1:24" x14ac:dyDescent="0.15">
      <c r="A64" s="6">
        <v>63</v>
      </c>
      <c r="B64" s="2">
        <v>81.120826721191406</v>
      </c>
      <c r="C64" s="4">
        <v>45921.282808784723</v>
      </c>
      <c r="O64" s="4">
        <v>45921.282808784723</v>
      </c>
      <c r="P64" s="2">
        <v>81.120826721191406</v>
      </c>
      <c r="Q64" s="6">
        <v>63</v>
      </c>
      <c r="R64" s="7">
        <f>MAX(P$2:P64)</f>
        <v>97.766410827636705</v>
      </c>
      <c r="S64" s="6" t="str">
        <f t="shared" si="0"/>
        <v/>
      </c>
      <c r="V64" s="1">
        <v>385</v>
      </c>
      <c r="W64" s="4">
        <v>45824.333402777775</v>
      </c>
      <c r="X64" s="2">
        <v>98.3</v>
      </c>
    </row>
    <row r="65" spans="1:24" x14ac:dyDescent="0.15">
      <c r="A65" s="6">
        <v>64</v>
      </c>
      <c r="B65" s="2">
        <v>82.967559814453097</v>
      </c>
      <c r="C65" s="4">
        <v>45921.284980520832</v>
      </c>
      <c r="O65" s="4">
        <v>45921.284980520832</v>
      </c>
      <c r="P65" s="2">
        <v>82.967559814453097</v>
      </c>
      <c r="Q65" s="6">
        <v>64</v>
      </c>
      <c r="R65" s="7">
        <f>MAX(P$2:P65)</f>
        <v>97.766410827636705</v>
      </c>
      <c r="S65" s="6" t="str">
        <f t="shared" si="0"/>
        <v/>
      </c>
      <c r="V65" s="1">
        <v>386</v>
      </c>
      <c r="W65" s="4">
        <v>45825.316932870373</v>
      </c>
      <c r="X65" s="2">
        <v>103.07</v>
      </c>
    </row>
    <row r="66" spans="1:24" x14ac:dyDescent="0.15">
      <c r="A66" s="6">
        <v>65</v>
      </c>
      <c r="B66" s="2">
        <v>76.291648864746094</v>
      </c>
      <c r="C66" s="4">
        <v>45921.287048530095</v>
      </c>
      <c r="O66" s="4">
        <v>45921.287048530095</v>
      </c>
      <c r="P66" s="2">
        <v>76.291648864746094</v>
      </c>
      <c r="Q66" s="6">
        <v>65</v>
      </c>
      <c r="R66" s="7">
        <f>MAX(P$2:P66)</f>
        <v>97.766410827636705</v>
      </c>
      <c r="S66" s="6" t="str">
        <f t="shared" si="0"/>
        <v/>
      </c>
      <c r="V66" s="1">
        <v>387</v>
      </c>
      <c r="W66" s="4">
        <v>45825.320196759261</v>
      </c>
      <c r="X66" s="2">
        <v>94.48</v>
      </c>
    </row>
    <row r="67" spans="1:24" x14ac:dyDescent="0.15">
      <c r="A67" s="6">
        <v>66</v>
      </c>
      <c r="B67" s="2">
        <v>77.475143432617102</v>
      </c>
      <c r="C67" s="4">
        <v>45921.289464247682</v>
      </c>
      <c r="O67" s="4">
        <v>45921.289464247682</v>
      </c>
      <c r="P67" s="2">
        <v>77.475143432617102</v>
      </c>
      <c r="Q67" s="6">
        <v>66</v>
      </c>
      <c r="R67" s="7">
        <f>MAX(P$2:P67)</f>
        <v>97.766410827636705</v>
      </c>
      <c r="S67" s="6" t="str">
        <f t="shared" si="0"/>
        <v/>
      </c>
      <c r="V67" s="1">
        <v>388</v>
      </c>
      <c r="W67" s="4">
        <v>45825.322233796294</v>
      </c>
      <c r="X67" s="2">
        <v>93.08</v>
      </c>
    </row>
    <row r="68" spans="1:24" x14ac:dyDescent="0.15">
      <c r="A68" s="6">
        <v>67</v>
      </c>
      <c r="B68" s="2">
        <v>86.799674987792898</v>
      </c>
      <c r="C68" s="4">
        <v>45922.298148692127</v>
      </c>
      <c r="O68" s="4">
        <v>45922.298148692127</v>
      </c>
      <c r="P68" s="2">
        <v>86.799674987792898</v>
      </c>
      <c r="Q68" s="6">
        <v>67</v>
      </c>
      <c r="R68" s="7">
        <f>MAX(P$2:P68)</f>
        <v>97.766410827636705</v>
      </c>
      <c r="S68" s="6" t="str">
        <f t="shared" ref="S68:S131" si="1">IF(R68&gt;R67,TRUE,"")</f>
        <v/>
      </c>
      <c r="V68" s="1">
        <v>389</v>
      </c>
      <c r="W68" s="4">
        <v>45825.32576388889</v>
      </c>
      <c r="X68" s="2">
        <v>95.45</v>
      </c>
    </row>
    <row r="69" spans="1:24" x14ac:dyDescent="0.15">
      <c r="A69" s="6">
        <v>68</v>
      </c>
      <c r="B69" s="2">
        <v>93.473007202148395</v>
      </c>
      <c r="C69" s="4">
        <v>45922.299461793984</v>
      </c>
      <c r="O69" s="4">
        <v>45922.299461793984</v>
      </c>
      <c r="P69" s="2">
        <v>93.473007202148395</v>
      </c>
      <c r="Q69" s="6">
        <v>68</v>
      </c>
      <c r="R69" s="7">
        <f>MAX(P$2:P69)</f>
        <v>97.766410827636705</v>
      </c>
      <c r="S69" s="6" t="str">
        <f t="shared" si="1"/>
        <v/>
      </c>
      <c r="V69" s="1">
        <v>390</v>
      </c>
      <c r="W69" s="4">
        <v>45825.328275462962</v>
      </c>
      <c r="X69" s="2">
        <v>101.75</v>
      </c>
    </row>
    <row r="70" spans="1:24" x14ac:dyDescent="0.15">
      <c r="A70" s="6">
        <v>69</v>
      </c>
      <c r="B70" s="2">
        <v>83.516990661621094</v>
      </c>
      <c r="C70" s="4">
        <v>45922.301266678238</v>
      </c>
      <c r="O70" s="4">
        <v>45922.301266678238</v>
      </c>
      <c r="P70" s="2">
        <v>83.516990661621094</v>
      </c>
      <c r="Q70" s="6">
        <v>69</v>
      </c>
      <c r="R70" s="7">
        <f>MAX(P$2:P70)</f>
        <v>97.766410827636705</v>
      </c>
      <c r="S70" s="6" t="str">
        <f t="shared" si="1"/>
        <v/>
      </c>
      <c r="V70" s="1">
        <v>391</v>
      </c>
      <c r="W70" s="4">
        <v>45825.329502314817</v>
      </c>
      <c r="X70" s="2">
        <v>100.62</v>
      </c>
    </row>
    <row r="71" spans="1:24" x14ac:dyDescent="0.15">
      <c r="A71" s="6">
        <v>70</v>
      </c>
      <c r="B71" s="2">
        <v>95.784408569335895</v>
      </c>
      <c r="C71" s="4">
        <v>45922.303480127317</v>
      </c>
      <c r="O71" s="4">
        <v>45922.303480127317</v>
      </c>
      <c r="P71" s="2">
        <v>95.784408569335895</v>
      </c>
      <c r="Q71" s="6">
        <v>70</v>
      </c>
      <c r="R71" s="7">
        <f>MAX(P$2:P71)</f>
        <v>97.766410827636705</v>
      </c>
      <c r="S71" s="6" t="str">
        <f t="shared" si="1"/>
        <v/>
      </c>
      <c r="V71" s="1">
        <v>392</v>
      </c>
      <c r="W71" s="4">
        <v>45825.331203703703</v>
      </c>
      <c r="X71" s="2">
        <v>92.06</v>
      </c>
    </row>
    <row r="72" spans="1:24" x14ac:dyDescent="0.15">
      <c r="A72" s="6">
        <v>71</v>
      </c>
      <c r="B72" s="2">
        <v>84.0830078125</v>
      </c>
      <c r="C72" s="4">
        <v>45922.305411076391</v>
      </c>
      <c r="O72" s="4">
        <v>45922.305411076391</v>
      </c>
      <c r="P72" s="2">
        <v>84.0830078125</v>
      </c>
      <c r="Q72" s="6">
        <v>71</v>
      </c>
      <c r="R72" s="7">
        <f>MAX(P$2:P72)</f>
        <v>97.766410827636705</v>
      </c>
      <c r="S72" s="6" t="str">
        <f t="shared" si="1"/>
        <v/>
      </c>
      <c r="V72" s="1">
        <v>393</v>
      </c>
      <c r="W72" s="4">
        <v>45825.332777777781</v>
      </c>
      <c r="X72" s="2">
        <v>95.96</v>
      </c>
    </row>
    <row r="73" spans="1:24" x14ac:dyDescent="0.15">
      <c r="A73" s="6">
        <v>72</v>
      </c>
      <c r="B73" s="2">
        <v>81.335510253906193</v>
      </c>
      <c r="C73" s="4">
        <v>45922.310318101852</v>
      </c>
      <c r="O73" s="4">
        <v>45922.310318101852</v>
      </c>
      <c r="P73" s="2">
        <v>81.335510253906193</v>
      </c>
      <c r="Q73" s="6">
        <v>72</v>
      </c>
      <c r="R73" s="7">
        <f>MAX(P$2:P73)</f>
        <v>97.766410827636705</v>
      </c>
      <c r="S73" s="6" t="str">
        <f t="shared" si="1"/>
        <v/>
      </c>
      <c r="V73" s="1">
        <v>394</v>
      </c>
      <c r="W73" s="4">
        <v>45826.332800925928</v>
      </c>
      <c r="X73" s="2">
        <v>103.06</v>
      </c>
    </row>
    <row r="74" spans="1:24" x14ac:dyDescent="0.15">
      <c r="A74" s="6">
        <v>73</v>
      </c>
      <c r="B74" s="2">
        <v>83.759979248046804</v>
      </c>
      <c r="C74" s="4">
        <v>45923.200190763891</v>
      </c>
      <c r="O74" s="4">
        <v>45923.200190763891</v>
      </c>
      <c r="P74" s="2">
        <v>83.759979248046804</v>
      </c>
      <c r="Q74" s="6">
        <v>73</v>
      </c>
      <c r="R74" s="7">
        <f>MAX(P$2:P74)</f>
        <v>97.766410827636705</v>
      </c>
      <c r="S74" s="6" t="str">
        <f t="shared" si="1"/>
        <v/>
      </c>
      <c r="V74" s="1">
        <v>395</v>
      </c>
      <c r="W74" s="4">
        <v>45826.337233796294</v>
      </c>
      <c r="X74" s="2">
        <v>91.47</v>
      </c>
    </row>
    <row r="75" spans="1:24" x14ac:dyDescent="0.15">
      <c r="A75" s="6">
        <v>74</v>
      </c>
      <c r="B75" s="2">
        <v>88.391281127929602</v>
      </c>
      <c r="C75" s="4">
        <v>45923.202993981482</v>
      </c>
      <c r="O75" s="4">
        <v>45923.202993981482</v>
      </c>
      <c r="P75" s="2">
        <v>88.391281127929602</v>
      </c>
      <c r="Q75" s="6">
        <v>74</v>
      </c>
      <c r="R75" s="7">
        <f>MAX(P$2:P75)</f>
        <v>97.766410827636705</v>
      </c>
      <c r="S75" s="6" t="str">
        <f t="shared" si="1"/>
        <v/>
      </c>
      <c r="V75" s="1">
        <v>396</v>
      </c>
      <c r="W75" s="4">
        <v>45827.319618055553</v>
      </c>
      <c r="X75" s="2">
        <v>98.99</v>
      </c>
    </row>
    <row r="76" spans="1:24" x14ac:dyDescent="0.15">
      <c r="A76" s="6">
        <v>75</v>
      </c>
      <c r="B76" s="2">
        <v>90.067070007324205</v>
      </c>
      <c r="C76" s="4">
        <v>45923.205380763888</v>
      </c>
      <c r="O76" s="4">
        <v>45923.205380763888</v>
      </c>
      <c r="P76" s="2">
        <v>90.067070007324205</v>
      </c>
      <c r="Q76" s="6">
        <v>75</v>
      </c>
      <c r="R76" s="7">
        <f>MAX(P$2:P76)</f>
        <v>97.766410827636705</v>
      </c>
      <c r="S76" s="6" t="str">
        <f t="shared" si="1"/>
        <v/>
      </c>
      <c r="V76" s="1">
        <v>397</v>
      </c>
      <c r="W76" s="4">
        <v>45827.321736111109</v>
      </c>
      <c r="X76" s="2">
        <v>109.68</v>
      </c>
    </row>
    <row r="77" spans="1:24" x14ac:dyDescent="0.15">
      <c r="A77" s="6">
        <v>76</v>
      </c>
      <c r="B77" s="2">
        <v>91.310012817382798</v>
      </c>
      <c r="C77" s="4">
        <v>45923.20670545139</v>
      </c>
      <c r="O77" s="4">
        <v>45923.20670545139</v>
      </c>
      <c r="P77" s="2">
        <v>91.310012817382798</v>
      </c>
      <c r="Q77" s="6">
        <v>76</v>
      </c>
      <c r="R77" s="7">
        <f>MAX(P$2:P77)</f>
        <v>97.766410827636705</v>
      </c>
      <c r="S77" s="6" t="str">
        <f t="shared" si="1"/>
        <v/>
      </c>
      <c r="V77" s="1">
        <v>398</v>
      </c>
      <c r="W77" s="4">
        <v>45827.323622685188</v>
      </c>
      <c r="X77" s="2">
        <v>102.1</v>
      </c>
    </row>
    <row r="78" spans="1:24" x14ac:dyDescent="0.15">
      <c r="A78" s="6">
        <v>77</v>
      </c>
      <c r="B78" s="2">
        <v>78.169906616210895</v>
      </c>
      <c r="C78" s="4">
        <v>45923.209465069442</v>
      </c>
      <c r="O78" s="4">
        <v>45923.209465069442</v>
      </c>
      <c r="P78" s="2">
        <v>78.169906616210895</v>
      </c>
      <c r="Q78" s="6">
        <v>77</v>
      </c>
      <c r="R78" s="7">
        <f>MAX(P$2:P78)</f>
        <v>97.766410827636705</v>
      </c>
      <c r="S78" s="6" t="str">
        <f t="shared" si="1"/>
        <v/>
      </c>
      <c r="V78" s="1">
        <v>399</v>
      </c>
      <c r="W78" s="4">
        <v>45827.325798611113</v>
      </c>
      <c r="X78" s="2">
        <v>99.74</v>
      </c>
    </row>
    <row r="79" spans="1:24" x14ac:dyDescent="0.15">
      <c r="A79" s="6">
        <v>78</v>
      </c>
      <c r="B79" s="2">
        <v>86.328048706054602</v>
      </c>
      <c r="C79" s="4">
        <v>45923.215663888892</v>
      </c>
      <c r="O79" s="4">
        <v>45923.215663888892</v>
      </c>
      <c r="P79" s="2">
        <v>86.328048706054602</v>
      </c>
      <c r="Q79" s="6">
        <v>78</v>
      </c>
      <c r="R79" s="7">
        <f>MAX(P$2:P79)</f>
        <v>97.766410827636705</v>
      </c>
      <c r="S79" s="6" t="str">
        <f t="shared" si="1"/>
        <v/>
      </c>
      <c r="V79" s="1">
        <v>400</v>
      </c>
      <c r="W79" s="4">
        <v>45827.329062500001</v>
      </c>
      <c r="X79" s="2">
        <v>102.18</v>
      </c>
    </row>
    <row r="80" spans="1:24" x14ac:dyDescent="0.15">
      <c r="A80" s="6">
        <v>79</v>
      </c>
      <c r="B80" s="2">
        <v>82.460845947265597</v>
      </c>
      <c r="C80" s="4">
        <v>45923.292170081018</v>
      </c>
      <c r="O80" s="4">
        <v>45923.292170081018</v>
      </c>
      <c r="P80" s="2">
        <v>82.460845947265597</v>
      </c>
      <c r="Q80" s="6">
        <v>79</v>
      </c>
      <c r="R80" s="7">
        <f>MAX(P$2:P80)</f>
        <v>97.766410827636705</v>
      </c>
      <c r="S80" s="6" t="str">
        <f t="shared" si="1"/>
        <v/>
      </c>
      <c r="V80" s="1">
        <v>401</v>
      </c>
      <c r="W80" s="4">
        <v>45827.331064814818</v>
      </c>
      <c r="X80" s="2">
        <v>106.57</v>
      </c>
    </row>
    <row r="81" spans="1:24" x14ac:dyDescent="0.15">
      <c r="A81" s="6">
        <v>80</v>
      </c>
      <c r="B81" s="2">
        <v>78.894104003906193</v>
      </c>
      <c r="C81" s="4">
        <v>45923.295107858794</v>
      </c>
      <c r="O81" s="4">
        <v>45923.295107858794</v>
      </c>
      <c r="P81" s="2">
        <v>78.894104003906193</v>
      </c>
      <c r="Q81" s="6">
        <v>80</v>
      </c>
      <c r="R81" s="7">
        <f>MAX(P$2:P81)</f>
        <v>97.766410827636705</v>
      </c>
      <c r="S81" s="6" t="str">
        <f t="shared" si="1"/>
        <v/>
      </c>
      <c r="V81" s="1">
        <v>402</v>
      </c>
      <c r="W81" s="4">
        <v>45827.332662037035</v>
      </c>
      <c r="X81" s="2">
        <v>102.16</v>
      </c>
    </row>
    <row r="82" spans="1:24" x14ac:dyDescent="0.15">
      <c r="A82" s="6">
        <v>81</v>
      </c>
      <c r="B82" s="2">
        <v>84.906669616699205</v>
      </c>
      <c r="C82" s="4">
        <v>45923.297149456019</v>
      </c>
      <c r="O82" s="4">
        <v>45923.297149456019</v>
      </c>
      <c r="P82" s="2">
        <v>84.906669616699205</v>
      </c>
      <c r="Q82" s="6">
        <v>81</v>
      </c>
      <c r="R82" s="7">
        <f>MAX(P$2:P82)</f>
        <v>97.766410827636705</v>
      </c>
      <c r="S82" s="6" t="str">
        <f t="shared" si="1"/>
        <v/>
      </c>
      <c r="V82" s="1">
        <v>403</v>
      </c>
      <c r="W82" s="4">
        <v>45827.335127314815</v>
      </c>
      <c r="X82" s="2">
        <v>91.91</v>
      </c>
    </row>
    <row r="83" spans="1:24" x14ac:dyDescent="0.15">
      <c r="A83" s="6">
        <v>82</v>
      </c>
      <c r="B83" s="2">
        <v>82.358833312988196</v>
      </c>
      <c r="C83" s="4">
        <v>45923.298304826392</v>
      </c>
      <c r="O83" s="4">
        <v>45923.298304826392</v>
      </c>
      <c r="P83" s="2">
        <v>82.358833312988196</v>
      </c>
      <c r="Q83" s="6">
        <v>82</v>
      </c>
      <c r="R83" s="7">
        <f>MAX(P$2:P83)</f>
        <v>97.766410827636705</v>
      </c>
      <c r="S83" s="6" t="str">
        <f t="shared" si="1"/>
        <v/>
      </c>
      <c r="V83" s="1">
        <v>404</v>
      </c>
      <c r="W83" s="4">
        <v>45828.316655092596</v>
      </c>
      <c r="X83" s="2">
        <v>105.19</v>
      </c>
    </row>
    <row r="84" spans="1:24" x14ac:dyDescent="0.15">
      <c r="A84" s="6">
        <v>83</v>
      </c>
      <c r="B84" s="2">
        <v>89.008476257324205</v>
      </c>
      <c r="C84" s="4">
        <v>45923.300047187498</v>
      </c>
      <c r="O84" s="4">
        <v>45923.300047187498</v>
      </c>
      <c r="P84" s="2">
        <v>89.008476257324205</v>
      </c>
      <c r="Q84" s="6">
        <v>83</v>
      </c>
      <c r="R84" s="7">
        <f>MAX(P$2:P84)</f>
        <v>97.766410827636705</v>
      </c>
      <c r="S84" s="6" t="str">
        <f t="shared" si="1"/>
        <v/>
      </c>
      <c r="V84" s="1">
        <v>405</v>
      </c>
      <c r="W84" s="4">
        <v>45828.318252314813</v>
      </c>
      <c r="X84" s="2">
        <v>93.01</v>
      </c>
    </row>
    <row r="85" spans="1:24" x14ac:dyDescent="0.15">
      <c r="A85" s="6">
        <v>84</v>
      </c>
      <c r="B85" s="2">
        <v>83.461929321289006</v>
      </c>
      <c r="C85" s="4">
        <v>45923.301762766205</v>
      </c>
      <c r="O85" s="4">
        <v>45923.301762766205</v>
      </c>
      <c r="P85" s="2">
        <v>83.461929321289006</v>
      </c>
      <c r="Q85" s="6">
        <v>84</v>
      </c>
      <c r="R85" s="7">
        <f>MAX(P$2:P85)</f>
        <v>97.766410827636705</v>
      </c>
      <c r="S85" s="6" t="str">
        <f t="shared" si="1"/>
        <v/>
      </c>
      <c r="V85" s="1">
        <v>406</v>
      </c>
      <c r="W85" s="4">
        <v>45828.319421296299</v>
      </c>
      <c r="X85" s="2">
        <v>82.33</v>
      </c>
    </row>
    <row r="86" spans="1:24" x14ac:dyDescent="0.15">
      <c r="A86" s="6">
        <v>85</v>
      </c>
      <c r="B86" s="2">
        <v>90.655471801757798</v>
      </c>
      <c r="C86" s="4">
        <v>45923.30375107639</v>
      </c>
      <c r="O86" s="4">
        <v>45923.30375107639</v>
      </c>
      <c r="P86" s="2">
        <v>90.655471801757798</v>
      </c>
      <c r="Q86" s="6">
        <v>85</v>
      </c>
      <c r="R86" s="7">
        <f>MAX(P$2:P86)</f>
        <v>97.766410827636705</v>
      </c>
      <c r="S86" s="6" t="str">
        <f t="shared" si="1"/>
        <v/>
      </c>
      <c r="V86" s="1">
        <v>407</v>
      </c>
      <c r="W86" s="4">
        <v>45828.320555555554</v>
      </c>
      <c r="X86" s="2">
        <v>91.18</v>
      </c>
    </row>
    <row r="87" spans="1:24" x14ac:dyDescent="0.15">
      <c r="A87" s="6">
        <v>86</v>
      </c>
      <c r="B87" s="2">
        <v>78.597915649414006</v>
      </c>
      <c r="C87" s="4">
        <v>45923.307023275462</v>
      </c>
      <c r="O87" s="4">
        <v>45923.307023275462</v>
      </c>
      <c r="P87" s="2">
        <v>78.597915649414006</v>
      </c>
      <c r="Q87" s="6">
        <v>86</v>
      </c>
      <c r="R87" s="7">
        <f>MAX(P$2:P87)</f>
        <v>97.766410827636705</v>
      </c>
      <c r="S87" s="6" t="str">
        <f t="shared" si="1"/>
        <v/>
      </c>
      <c r="V87" s="1">
        <v>408</v>
      </c>
      <c r="W87" s="4">
        <v>45828.327696759261</v>
      </c>
      <c r="X87" s="2">
        <v>96.97</v>
      </c>
    </row>
    <row r="88" spans="1:24" x14ac:dyDescent="0.15">
      <c r="A88" s="6">
        <v>87</v>
      </c>
      <c r="B88" s="2">
        <v>93.994781494140597</v>
      </c>
      <c r="C88" s="4">
        <v>45924.304843078702</v>
      </c>
      <c r="O88" s="4">
        <v>45924.304843078702</v>
      </c>
      <c r="P88" s="2">
        <v>93.994781494140597</v>
      </c>
      <c r="Q88" s="6">
        <v>87</v>
      </c>
      <c r="R88" s="7">
        <f>MAX(P$2:P88)</f>
        <v>97.766410827636705</v>
      </c>
      <c r="S88" s="6" t="str">
        <f t="shared" si="1"/>
        <v/>
      </c>
      <c r="V88" s="1">
        <v>409</v>
      </c>
      <c r="W88" s="4">
        <v>45828.328738425924</v>
      </c>
      <c r="X88" s="2">
        <v>98.67</v>
      </c>
    </row>
    <row r="89" spans="1:24" x14ac:dyDescent="0.15">
      <c r="A89" s="6">
        <v>88</v>
      </c>
      <c r="B89" s="2">
        <v>81.736099243164006</v>
      </c>
      <c r="C89" s="4">
        <v>45924.307613182871</v>
      </c>
      <c r="O89" s="4">
        <v>45924.307613182871</v>
      </c>
      <c r="P89" s="2">
        <v>81.736099243164006</v>
      </c>
      <c r="Q89" s="6">
        <v>88</v>
      </c>
      <c r="R89" s="7">
        <f>MAX(P$2:P89)</f>
        <v>97.766410827636705</v>
      </c>
      <c r="S89" s="6" t="str">
        <f t="shared" si="1"/>
        <v/>
      </c>
      <c r="V89" s="1">
        <v>410</v>
      </c>
      <c r="W89" s="4">
        <v>45828.32980324074</v>
      </c>
      <c r="X89" s="2">
        <v>96.43</v>
      </c>
    </row>
    <row r="90" spans="1:24" x14ac:dyDescent="0.15">
      <c r="A90" s="6">
        <v>89</v>
      </c>
      <c r="B90" s="2">
        <v>86.096939086914006</v>
      </c>
      <c r="C90" s="4">
        <v>45924.311924861111</v>
      </c>
      <c r="O90" s="4">
        <v>45924.311924861111</v>
      </c>
      <c r="P90" s="2">
        <v>86.096939086914006</v>
      </c>
      <c r="Q90" s="6">
        <v>89</v>
      </c>
      <c r="R90" s="7">
        <f>MAX(P$2:P90)</f>
        <v>97.766410827636705</v>
      </c>
      <c r="S90" s="6" t="str">
        <f t="shared" si="1"/>
        <v/>
      </c>
      <c r="V90" s="1">
        <v>411</v>
      </c>
      <c r="W90" s="4">
        <v>45829.199108796296</v>
      </c>
      <c r="X90" s="2">
        <v>109.91</v>
      </c>
    </row>
    <row r="91" spans="1:24" x14ac:dyDescent="0.15">
      <c r="A91" s="6">
        <v>90</v>
      </c>
      <c r="B91" s="2">
        <v>91.637634277343693</v>
      </c>
      <c r="C91" s="4">
        <v>45924.313611435187</v>
      </c>
      <c r="O91" s="4">
        <v>45924.313611435187</v>
      </c>
      <c r="P91" s="2">
        <v>91.637634277343693</v>
      </c>
      <c r="Q91" s="6">
        <v>90</v>
      </c>
      <c r="R91" s="7">
        <f>MAX(P$2:P91)</f>
        <v>97.766410827636705</v>
      </c>
      <c r="S91" s="6" t="str">
        <f t="shared" si="1"/>
        <v/>
      </c>
      <c r="V91" s="1">
        <v>412</v>
      </c>
      <c r="W91" s="4">
        <v>45829.201990740738</v>
      </c>
      <c r="X91" s="2">
        <v>102.68</v>
      </c>
    </row>
    <row r="92" spans="1:24" x14ac:dyDescent="0.15">
      <c r="A92" s="6">
        <v>91</v>
      </c>
      <c r="B92" s="2">
        <v>94.417518615722599</v>
      </c>
      <c r="C92" s="4">
        <v>45924.315382106484</v>
      </c>
      <c r="O92" s="4">
        <v>45924.315382106484</v>
      </c>
      <c r="P92" s="2">
        <v>94.417518615722599</v>
      </c>
      <c r="Q92" s="6">
        <v>91</v>
      </c>
      <c r="R92" s="7">
        <f>MAX(P$2:P92)</f>
        <v>97.766410827636705</v>
      </c>
      <c r="S92" s="6" t="str">
        <f t="shared" si="1"/>
        <v/>
      </c>
      <c r="V92" s="1">
        <v>413</v>
      </c>
      <c r="W92" s="4">
        <v>45829.204745370371</v>
      </c>
      <c r="X92" s="2">
        <v>96.21</v>
      </c>
    </row>
    <row r="93" spans="1:24" x14ac:dyDescent="0.15">
      <c r="A93" s="6">
        <v>92</v>
      </c>
      <c r="B93" s="2">
        <v>81.128250122070298</v>
      </c>
      <c r="C93" s="4">
        <v>45924.317837858798</v>
      </c>
      <c r="O93" s="4">
        <v>45924.317837858798</v>
      </c>
      <c r="P93" s="2">
        <v>81.128250122070298</v>
      </c>
      <c r="Q93" s="6">
        <v>92</v>
      </c>
      <c r="R93" s="7">
        <f>MAX(P$2:P93)</f>
        <v>97.766410827636705</v>
      </c>
      <c r="S93" s="6" t="str">
        <f t="shared" si="1"/>
        <v/>
      </c>
      <c r="V93" s="1">
        <v>414</v>
      </c>
      <c r="W93" s="4">
        <v>45829.210578703707</v>
      </c>
      <c r="X93" s="2">
        <v>97.66</v>
      </c>
    </row>
    <row r="94" spans="1:24" x14ac:dyDescent="0.15">
      <c r="A94" s="6">
        <v>93</v>
      </c>
      <c r="B94" s="2">
        <v>92.438163757324205</v>
      </c>
      <c r="C94" s="4">
        <v>45925.317180821759</v>
      </c>
      <c r="O94" s="4">
        <v>45925.317180821759</v>
      </c>
      <c r="P94" s="2">
        <v>92.438163757324205</v>
      </c>
      <c r="Q94" s="6">
        <v>93</v>
      </c>
      <c r="R94" s="7">
        <f>MAX(P$2:P94)</f>
        <v>97.766410827636705</v>
      </c>
      <c r="S94" s="6" t="str">
        <f t="shared" si="1"/>
        <v/>
      </c>
      <c r="V94" s="1">
        <v>415</v>
      </c>
      <c r="W94" s="4">
        <v>45829.302916666667</v>
      </c>
      <c r="X94" s="2">
        <v>100.31</v>
      </c>
    </row>
    <row r="95" spans="1:24" x14ac:dyDescent="0.15">
      <c r="A95" s="6">
        <v>94</v>
      </c>
      <c r="B95" s="2">
        <v>83.737808227539006</v>
      </c>
      <c r="C95" s="4">
        <v>45925.319496064818</v>
      </c>
      <c r="O95" s="4">
        <v>45925.319496064818</v>
      </c>
      <c r="P95" s="2">
        <v>83.737808227539006</v>
      </c>
      <c r="Q95" s="6">
        <v>94</v>
      </c>
      <c r="R95" s="7">
        <f>MAX(P$2:P95)</f>
        <v>97.766410827636705</v>
      </c>
      <c r="S95" s="6" t="str">
        <f t="shared" si="1"/>
        <v/>
      </c>
      <c r="V95" s="1">
        <v>416</v>
      </c>
      <c r="W95" s="4">
        <v>45829.305856481478</v>
      </c>
      <c r="X95" s="2">
        <v>102.23</v>
      </c>
    </row>
    <row r="96" spans="1:24" x14ac:dyDescent="0.15">
      <c r="A96" s="6">
        <v>95</v>
      </c>
      <c r="B96" s="2">
        <v>74.561126708984304</v>
      </c>
      <c r="C96" s="4">
        <v>45925.322078067133</v>
      </c>
      <c r="O96" s="4">
        <v>45925.322078067133</v>
      </c>
      <c r="P96" s="2">
        <v>74.561126708984304</v>
      </c>
      <c r="Q96" s="6">
        <v>95</v>
      </c>
      <c r="R96" s="7">
        <f>MAX(P$2:P96)</f>
        <v>97.766410827636705</v>
      </c>
      <c r="S96" s="6" t="str">
        <f t="shared" si="1"/>
        <v/>
      </c>
      <c r="V96" s="1">
        <v>417</v>
      </c>
      <c r="W96" s="4">
        <v>45829.307314814818</v>
      </c>
      <c r="X96" s="2">
        <v>107.21</v>
      </c>
    </row>
    <row r="97" spans="1:24" x14ac:dyDescent="0.15">
      <c r="A97" s="6">
        <v>96</v>
      </c>
      <c r="B97" s="2">
        <v>81.146621704101506</v>
      </c>
      <c r="C97" s="4">
        <v>45925.324239594906</v>
      </c>
      <c r="O97" s="4">
        <v>45925.324239594906</v>
      </c>
      <c r="P97" s="2">
        <v>81.146621704101506</v>
      </c>
      <c r="Q97" s="6">
        <v>96</v>
      </c>
      <c r="R97" s="7">
        <f>MAX(P$2:P97)</f>
        <v>97.766410827636705</v>
      </c>
      <c r="S97" s="6" t="str">
        <f t="shared" si="1"/>
        <v/>
      </c>
      <c r="V97" s="1">
        <v>418</v>
      </c>
      <c r="W97" s="4">
        <v>45829.308831018519</v>
      </c>
      <c r="X97" s="2">
        <v>88.43</v>
      </c>
    </row>
    <row r="98" spans="1:24" x14ac:dyDescent="0.15">
      <c r="A98" s="6">
        <v>97</v>
      </c>
      <c r="B98" s="2">
        <v>87.229606628417898</v>
      </c>
      <c r="C98" s="4">
        <v>45925.329901712961</v>
      </c>
      <c r="O98" s="4">
        <v>45925.329901712961</v>
      </c>
      <c r="P98" s="2">
        <v>87.229606628417898</v>
      </c>
      <c r="Q98" s="6">
        <v>97</v>
      </c>
      <c r="R98" s="7">
        <f>MAX(P$2:P98)</f>
        <v>97.766410827636705</v>
      </c>
      <c r="S98" s="6" t="str">
        <f t="shared" si="1"/>
        <v/>
      </c>
      <c r="V98" s="1">
        <v>419</v>
      </c>
      <c r="W98" s="4">
        <v>45829.311712962961</v>
      </c>
      <c r="X98" s="2">
        <v>101.8</v>
      </c>
    </row>
    <row r="99" spans="1:24" x14ac:dyDescent="0.15">
      <c r="A99" s="6">
        <v>98</v>
      </c>
      <c r="B99" s="2">
        <v>78.567878723144503</v>
      </c>
      <c r="C99" s="4">
        <v>45925.331576053242</v>
      </c>
      <c r="O99" s="4">
        <v>45925.331576053242</v>
      </c>
      <c r="P99" s="2">
        <v>78.567878723144503</v>
      </c>
      <c r="Q99" s="6">
        <v>98</v>
      </c>
      <c r="R99" s="7">
        <f>MAX(P$2:P99)</f>
        <v>97.766410827636705</v>
      </c>
      <c r="S99" s="6" t="str">
        <f t="shared" si="1"/>
        <v/>
      </c>
      <c r="V99" s="1">
        <v>420</v>
      </c>
      <c r="W99" s="4">
        <v>45829.313055555554</v>
      </c>
      <c r="X99" s="2">
        <v>104.46</v>
      </c>
    </row>
    <row r="100" spans="1:24" x14ac:dyDescent="0.15">
      <c r="A100" s="6">
        <v>99</v>
      </c>
      <c r="B100" s="2">
        <v>88.434524536132798</v>
      </c>
      <c r="C100" s="4">
        <v>45927.217414907405</v>
      </c>
      <c r="O100" s="4">
        <v>45927.217414907405</v>
      </c>
      <c r="P100" s="2">
        <v>88.434524536132798</v>
      </c>
      <c r="Q100" s="6">
        <v>99</v>
      </c>
      <c r="R100" s="7">
        <f>MAX(P$2:P100)</f>
        <v>97.766410827636705</v>
      </c>
      <c r="S100" s="6" t="str">
        <f t="shared" si="1"/>
        <v/>
      </c>
      <c r="V100" s="1">
        <v>421</v>
      </c>
      <c r="W100" s="4">
        <v>45829.315636574072</v>
      </c>
      <c r="X100" s="2">
        <v>93</v>
      </c>
    </row>
    <row r="101" spans="1:24" x14ac:dyDescent="0.15">
      <c r="A101" s="6">
        <v>100</v>
      </c>
      <c r="B101" s="2">
        <v>75.856994628906193</v>
      </c>
      <c r="C101" s="4">
        <v>45927.222398680555</v>
      </c>
      <c r="O101" s="4">
        <v>45927.222398680555</v>
      </c>
      <c r="P101" s="2">
        <v>75.856994628906193</v>
      </c>
      <c r="Q101" s="6">
        <v>100</v>
      </c>
      <c r="R101" s="7">
        <f>MAX(P$2:P101)</f>
        <v>97.766410827636705</v>
      </c>
      <c r="S101" s="6" t="str">
        <f t="shared" si="1"/>
        <v/>
      </c>
      <c r="V101" s="1">
        <v>422</v>
      </c>
      <c r="W101" s="4">
        <v>45829.317094907405</v>
      </c>
      <c r="X101" s="2">
        <v>102.07</v>
      </c>
    </row>
    <row r="102" spans="1:24" x14ac:dyDescent="0.15">
      <c r="A102" s="6">
        <v>101</v>
      </c>
      <c r="B102" s="2">
        <v>76.047317504882798</v>
      </c>
      <c r="C102" s="4">
        <v>45927.224973750002</v>
      </c>
      <c r="O102" s="4">
        <v>45927.224973750002</v>
      </c>
      <c r="P102" s="2">
        <v>76.047317504882798</v>
      </c>
      <c r="Q102" s="6">
        <v>101</v>
      </c>
      <c r="R102" s="7">
        <f>MAX(P$2:P102)</f>
        <v>97.766410827636705</v>
      </c>
      <c r="S102" s="6" t="str">
        <f t="shared" si="1"/>
        <v/>
      </c>
      <c r="V102" s="1">
        <v>423</v>
      </c>
      <c r="W102" s="4">
        <v>45829.319398148145</v>
      </c>
      <c r="X102" s="2">
        <v>103.89</v>
      </c>
    </row>
    <row r="103" spans="1:24" x14ac:dyDescent="0.15">
      <c r="A103" s="6">
        <v>102</v>
      </c>
      <c r="B103" s="2">
        <v>71.936286926269503</v>
      </c>
      <c r="C103" s="4">
        <v>45927.227000254628</v>
      </c>
      <c r="O103" s="4">
        <v>45927.227000254628</v>
      </c>
      <c r="P103" s="2">
        <v>71.936286926269503</v>
      </c>
      <c r="Q103" s="6">
        <v>102</v>
      </c>
      <c r="R103" s="7">
        <f>MAX(P$2:P103)</f>
        <v>97.766410827636705</v>
      </c>
      <c r="S103" s="6" t="str">
        <f t="shared" si="1"/>
        <v/>
      </c>
      <c r="V103" s="1">
        <v>424</v>
      </c>
      <c r="W103" s="4">
        <v>45830.196840277778</v>
      </c>
      <c r="X103" s="2">
        <v>87.43</v>
      </c>
    </row>
    <row r="104" spans="1:24" x14ac:dyDescent="0.15">
      <c r="A104" s="6">
        <v>103</v>
      </c>
      <c r="B104" s="2">
        <v>94.702529907226506</v>
      </c>
      <c r="C104" s="4">
        <v>45927.311148368055</v>
      </c>
      <c r="O104" s="4">
        <v>45927.311148368055</v>
      </c>
      <c r="P104" s="2">
        <v>94.702529907226506</v>
      </c>
      <c r="Q104" s="6">
        <v>103</v>
      </c>
      <c r="R104" s="7">
        <f>MAX(P$2:P104)</f>
        <v>97.766410827636705</v>
      </c>
      <c r="S104" s="6" t="str">
        <f t="shared" si="1"/>
        <v/>
      </c>
      <c r="V104" s="1">
        <v>425</v>
      </c>
      <c r="W104" s="4">
        <v>45830.199293981481</v>
      </c>
      <c r="X104" s="2">
        <v>98.5</v>
      </c>
    </row>
    <row r="105" spans="1:24" x14ac:dyDescent="0.15">
      <c r="A105" s="6">
        <v>104</v>
      </c>
      <c r="B105" s="2">
        <v>76.504669189453097</v>
      </c>
      <c r="C105" s="4">
        <v>45927.313781446763</v>
      </c>
      <c r="O105" s="4">
        <v>45927.313781446763</v>
      </c>
      <c r="P105" s="2">
        <v>76.504669189453097</v>
      </c>
      <c r="Q105" s="6">
        <v>104</v>
      </c>
      <c r="R105" s="7">
        <f>MAX(P$2:P105)</f>
        <v>97.766410827636705</v>
      </c>
      <c r="S105" s="6" t="str">
        <f t="shared" si="1"/>
        <v/>
      </c>
      <c r="V105" s="1">
        <v>426</v>
      </c>
      <c r="W105" s="4">
        <v>45830.204791666663</v>
      </c>
      <c r="X105" s="2">
        <v>100.42</v>
      </c>
    </row>
    <row r="106" spans="1:24" x14ac:dyDescent="0.15">
      <c r="A106" s="6">
        <v>105</v>
      </c>
      <c r="B106" s="2">
        <v>86.543144226074205</v>
      </c>
      <c r="C106" s="4">
        <v>45927.316966238424</v>
      </c>
      <c r="O106" s="4">
        <v>45927.316966238424</v>
      </c>
      <c r="P106" s="2">
        <v>86.543144226074205</v>
      </c>
      <c r="Q106" s="6">
        <v>105</v>
      </c>
      <c r="R106" s="7">
        <f>MAX(P$2:P106)</f>
        <v>97.766410827636705</v>
      </c>
      <c r="S106" s="6" t="str">
        <f t="shared" si="1"/>
        <v/>
      </c>
      <c r="V106" s="1">
        <v>427</v>
      </c>
      <c r="W106" s="4">
        <v>45830.208449074074</v>
      </c>
      <c r="X106" s="2">
        <v>111.17</v>
      </c>
    </row>
    <row r="107" spans="1:24" x14ac:dyDescent="0.15">
      <c r="A107" s="6">
        <v>106</v>
      </c>
      <c r="B107" s="2">
        <v>78.051208496093693</v>
      </c>
      <c r="C107" s="4">
        <v>45927.319295995374</v>
      </c>
      <c r="O107" s="4">
        <v>45927.319295995374</v>
      </c>
      <c r="P107" s="2">
        <v>78.051208496093693</v>
      </c>
      <c r="Q107" s="6">
        <v>106</v>
      </c>
      <c r="R107" s="7">
        <f>MAX(P$2:P107)</f>
        <v>97.766410827636705</v>
      </c>
      <c r="S107" s="6" t="str">
        <f t="shared" si="1"/>
        <v/>
      </c>
      <c r="V107" s="1">
        <v>428</v>
      </c>
      <c r="W107" s="4">
        <v>45830.297615740739</v>
      </c>
      <c r="X107" s="2">
        <v>111.84</v>
      </c>
    </row>
    <row r="108" spans="1:24" x14ac:dyDescent="0.15">
      <c r="A108" s="6">
        <v>107</v>
      </c>
      <c r="B108" s="2">
        <v>91.126258850097599</v>
      </c>
      <c r="C108" s="4">
        <v>45927.32178528935</v>
      </c>
      <c r="O108" s="4">
        <v>45927.32178528935</v>
      </c>
      <c r="P108" s="2">
        <v>91.126258850097599</v>
      </c>
      <c r="Q108" s="6">
        <v>107</v>
      </c>
      <c r="R108" s="7">
        <f>MAX(P$2:P108)</f>
        <v>97.766410827636705</v>
      </c>
      <c r="S108" s="6" t="str">
        <f t="shared" si="1"/>
        <v/>
      </c>
      <c r="V108" s="1">
        <v>429</v>
      </c>
      <c r="W108" s="4">
        <v>45830.302187499998</v>
      </c>
      <c r="X108" s="2">
        <v>100.12</v>
      </c>
    </row>
    <row r="109" spans="1:24" x14ac:dyDescent="0.15">
      <c r="A109" s="6">
        <v>108</v>
      </c>
      <c r="B109" s="2">
        <v>88.941848754882798</v>
      </c>
      <c r="C109" s="4">
        <v>45927.323688888886</v>
      </c>
      <c r="O109" s="4">
        <v>45927.323688888886</v>
      </c>
      <c r="P109" s="2">
        <v>88.941848754882798</v>
      </c>
      <c r="Q109" s="6">
        <v>108</v>
      </c>
      <c r="R109" s="7">
        <f>MAX(P$2:P109)</f>
        <v>97.766410827636705</v>
      </c>
      <c r="S109" s="6" t="str">
        <f t="shared" si="1"/>
        <v/>
      </c>
      <c r="V109" s="1">
        <v>430</v>
      </c>
      <c r="W109" s="4">
        <v>45830.303865740738</v>
      </c>
      <c r="X109" s="2">
        <v>103.11</v>
      </c>
    </row>
    <row r="110" spans="1:24" x14ac:dyDescent="0.15">
      <c r="A110" s="6">
        <v>109</v>
      </c>
      <c r="B110" s="2">
        <v>83.507484436035099</v>
      </c>
      <c r="C110" s="4">
        <v>45928.190678379629</v>
      </c>
      <c r="O110" s="4">
        <v>45928.190678379629</v>
      </c>
      <c r="P110" s="2">
        <v>83.507484436035099</v>
      </c>
      <c r="Q110" s="6">
        <v>109</v>
      </c>
      <c r="R110" s="7">
        <f>MAX(P$2:P110)</f>
        <v>97.766410827636705</v>
      </c>
      <c r="S110" s="6" t="str">
        <f t="shared" si="1"/>
        <v/>
      </c>
      <c r="V110" s="1">
        <v>431</v>
      </c>
      <c r="W110" s="4">
        <v>45830.305381944447</v>
      </c>
      <c r="X110" s="2">
        <v>96.4</v>
      </c>
    </row>
    <row r="111" spans="1:24" x14ac:dyDescent="0.15">
      <c r="A111" s="6">
        <v>110</v>
      </c>
      <c r="B111" s="2">
        <v>96.605743408203097</v>
      </c>
      <c r="C111" s="4">
        <v>45928.194978287036</v>
      </c>
      <c r="O111" s="4">
        <v>45928.194978287036</v>
      </c>
      <c r="P111" s="2">
        <v>96.605743408203097</v>
      </c>
      <c r="Q111" s="6">
        <v>110</v>
      </c>
      <c r="R111" s="7">
        <f>MAX(P$2:P111)</f>
        <v>97.766410827636705</v>
      </c>
      <c r="S111" s="6" t="str">
        <f t="shared" si="1"/>
        <v/>
      </c>
      <c r="V111" s="1">
        <v>432</v>
      </c>
      <c r="W111" s="4">
        <v>45831.317002314812</v>
      </c>
      <c r="X111" s="2">
        <v>102.64</v>
      </c>
    </row>
    <row r="112" spans="1:24" x14ac:dyDescent="0.15">
      <c r="A112" s="6">
        <v>111</v>
      </c>
      <c r="B112" s="2">
        <v>88.572067260742102</v>
      </c>
      <c r="C112" s="4">
        <v>45928.196532314818</v>
      </c>
      <c r="O112" s="4">
        <v>45928.196532314818</v>
      </c>
      <c r="P112" s="2">
        <v>88.572067260742102</v>
      </c>
      <c r="Q112" s="6">
        <v>111</v>
      </c>
      <c r="R112" s="7">
        <f>MAX(P$2:P112)</f>
        <v>97.766410827636705</v>
      </c>
      <c r="S112" s="6" t="str">
        <f t="shared" si="1"/>
        <v/>
      </c>
      <c r="V112" s="1">
        <v>433</v>
      </c>
      <c r="W112" s="4">
        <v>45831.319178240738</v>
      </c>
      <c r="X112" s="2">
        <v>99.57</v>
      </c>
    </row>
    <row r="113" spans="1:24" x14ac:dyDescent="0.15">
      <c r="A113" s="6">
        <v>112</v>
      </c>
      <c r="B113" s="2">
        <v>84.612640380859304</v>
      </c>
      <c r="C113" s="4">
        <v>45928.198106157404</v>
      </c>
      <c r="O113" s="4">
        <v>45928.198106157404</v>
      </c>
      <c r="P113" s="2">
        <v>84.612640380859304</v>
      </c>
      <c r="Q113" s="6">
        <v>112</v>
      </c>
      <c r="R113" s="7">
        <f>MAX(P$2:P113)</f>
        <v>97.766410827636705</v>
      </c>
      <c r="S113" s="6" t="str">
        <f t="shared" si="1"/>
        <v/>
      </c>
      <c r="V113" s="1">
        <v>434</v>
      </c>
      <c r="W113" s="4">
        <v>45831.321828703702</v>
      </c>
      <c r="X113" s="2">
        <v>103.01</v>
      </c>
    </row>
    <row r="114" spans="1:24" x14ac:dyDescent="0.15">
      <c r="A114" s="6">
        <v>113</v>
      </c>
      <c r="B114" s="2">
        <v>91.463195800781193</v>
      </c>
      <c r="C114" s="4">
        <v>45928.200269131943</v>
      </c>
      <c r="O114" s="4">
        <v>45928.200269131943</v>
      </c>
      <c r="P114" s="2">
        <v>91.463195800781193</v>
      </c>
      <c r="Q114" s="6">
        <v>113</v>
      </c>
      <c r="R114" s="7">
        <f>MAX(P$2:P114)</f>
        <v>97.766410827636705</v>
      </c>
      <c r="S114" s="6" t="str">
        <f t="shared" si="1"/>
        <v/>
      </c>
      <c r="V114" s="1">
        <v>435</v>
      </c>
      <c r="W114" s="4">
        <v>45831.325023148151</v>
      </c>
      <c r="X114" s="2">
        <v>99.74</v>
      </c>
    </row>
    <row r="115" spans="1:24" x14ac:dyDescent="0.15">
      <c r="A115" s="6">
        <v>114</v>
      </c>
      <c r="B115" s="2">
        <v>90.718994140625</v>
      </c>
      <c r="C115" s="4">
        <v>45928.26645653935</v>
      </c>
      <c r="O115" s="4">
        <v>45928.26645653935</v>
      </c>
      <c r="P115" s="2">
        <v>90.718994140625</v>
      </c>
      <c r="Q115" s="6">
        <v>114</v>
      </c>
      <c r="R115" s="7">
        <f>MAX(P$2:P115)</f>
        <v>97.766410827636705</v>
      </c>
      <c r="S115" s="6" t="str">
        <f t="shared" si="1"/>
        <v/>
      </c>
      <c r="V115" s="1">
        <v>436</v>
      </c>
      <c r="W115" s="4">
        <v>45831.327928240738</v>
      </c>
      <c r="X115" s="2">
        <v>94.62</v>
      </c>
    </row>
    <row r="116" spans="1:24" x14ac:dyDescent="0.15">
      <c r="A116" s="6">
        <v>115</v>
      </c>
      <c r="B116" s="2">
        <v>81.685638427734304</v>
      </c>
      <c r="C116" s="4">
        <v>45928.268795474534</v>
      </c>
      <c r="O116" s="4">
        <v>45928.268795474534</v>
      </c>
      <c r="P116" s="2">
        <v>81.685638427734304</v>
      </c>
      <c r="Q116" s="6">
        <v>115</v>
      </c>
      <c r="R116" s="7">
        <f>MAX(P$2:P116)</f>
        <v>97.766410827636705</v>
      </c>
      <c r="S116" s="6" t="str">
        <f t="shared" si="1"/>
        <v/>
      </c>
      <c r="V116" s="1">
        <v>437</v>
      </c>
      <c r="W116" s="4">
        <v>45831.32912037037</v>
      </c>
      <c r="X116" s="2">
        <v>98.03</v>
      </c>
    </row>
    <row r="117" spans="1:24" x14ac:dyDescent="0.15">
      <c r="A117" s="6">
        <v>116</v>
      </c>
      <c r="B117" s="2">
        <v>94.777893066406193</v>
      </c>
      <c r="C117" s="4">
        <v>45928.273961782405</v>
      </c>
      <c r="O117" s="4">
        <v>45928.273961782405</v>
      </c>
      <c r="P117" s="2">
        <v>94.777893066406193</v>
      </c>
      <c r="Q117" s="6">
        <v>116</v>
      </c>
      <c r="R117" s="7">
        <f>MAX(P$2:P117)</f>
        <v>97.766410827636705</v>
      </c>
      <c r="S117" s="6" t="str">
        <f t="shared" si="1"/>
        <v/>
      </c>
      <c r="V117" s="1">
        <v>438</v>
      </c>
      <c r="W117" s="4">
        <v>45832.335243055553</v>
      </c>
      <c r="X117" s="2">
        <v>107.9</v>
      </c>
    </row>
    <row r="118" spans="1:24" x14ac:dyDescent="0.15">
      <c r="A118" s="6">
        <v>117</v>
      </c>
      <c r="B118" s="2">
        <v>82.738014221191406</v>
      </c>
      <c r="C118" s="4">
        <v>45928.276400150462</v>
      </c>
      <c r="O118" s="4">
        <v>45928.276400150462</v>
      </c>
      <c r="P118" s="2">
        <v>82.738014221191406</v>
      </c>
      <c r="Q118" s="6">
        <v>117</v>
      </c>
      <c r="R118" s="7">
        <f>MAX(P$2:P118)</f>
        <v>97.766410827636705</v>
      </c>
      <c r="S118" s="6" t="str">
        <f t="shared" si="1"/>
        <v/>
      </c>
      <c r="V118" s="1">
        <v>439</v>
      </c>
      <c r="W118" s="4">
        <v>45832.340115740742</v>
      </c>
      <c r="X118" s="2">
        <v>99.39</v>
      </c>
    </row>
    <row r="119" spans="1:24" x14ac:dyDescent="0.15">
      <c r="A119" s="6">
        <v>118</v>
      </c>
      <c r="B119" s="2">
        <v>87.101806640625</v>
      </c>
      <c r="C119" s="4">
        <v>45928.278502638888</v>
      </c>
      <c r="O119" s="4">
        <v>45928.278502638888</v>
      </c>
      <c r="P119" s="2">
        <v>87.101806640625</v>
      </c>
      <c r="Q119" s="6">
        <v>118</v>
      </c>
      <c r="R119" s="7">
        <f>MAX(P$2:P119)</f>
        <v>97.766410827636705</v>
      </c>
      <c r="S119" s="6" t="str">
        <f t="shared" si="1"/>
        <v/>
      </c>
      <c r="V119" s="1">
        <v>440</v>
      </c>
      <c r="W119" s="4">
        <v>45832.342974537038</v>
      </c>
      <c r="X119" s="2">
        <v>91.42</v>
      </c>
    </row>
    <row r="120" spans="1:24" x14ac:dyDescent="0.15">
      <c r="A120" s="6">
        <v>119</v>
      </c>
      <c r="B120" s="2">
        <v>90.733688354492102</v>
      </c>
      <c r="C120" s="4">
        <v>45928.280651516201</v>
      </c>
      <c r="O120" s="4">
        <v>45928.280651516201</v>
      </c>
      <c r="P120" s="2">
        <v>90.733688354492102</v>
      </c>
      <c r="Q120" s="6">
        <v>119</v>
      </c>
      <c r="R120" s="7">
        <f>MAX(P$2:P120)</f>
        <v>97.766410827636705</v>
      </c>
      <c r="S120" s="6" t="str">
        <f t="shared" si="1"/>
        <v/>
      </c>
      <c r="V120" s="1">
        <v>441</v>
      </c>
      <c r="W120" s="4">
        <v>45832.344513888886</v>
      </c>
      <c r="X120" s="2">
        <v>109.97</v>
      </c>
    </row>
    <row r="121" spans="1:24" x14ac:dyDescent="0.15">
      <c r="A121" s="6">
        <v>120</v>
      </c>
      <c r="B121" s="2">
        <v>81.741531372070298</v>
      </c>
      <c r="C121" s="4">
        <v>45928.282740115741</v>
      </c>
      <c r="O121" s="4">
        <v>45928.282740115741</v>
      </c>
      <c r="P121" s="2">
        <v>81.741531372070298</v>
      </c>
      <c r="Q121" s="6">
        <v>120</v>
      </c>
      <c r="R121" s="7">
        <f>MAX(P$2:P121)</f>
        <v>97.766410827636705</v>
      </c>
      <c r="S121" s="6" t="str">
        <f t="shared" si="1"/>
        <v/>
      </c>
      <c r="V121" s="1">
        <v>442</v>
      </c>
      <c r="W121" s="4">
        <v>45833.317013888889</v>
      </c>
      <c r="X121" s="2">
        <v>101.19</v>
      </c>
    </row>
    <row r="122" spans="1:24" x14ac:dyDescent="0.15">
      <c r="A122" s="6">
        <v>121</v>
      </c>
      <c r="B122" s="2">
        <v>102.369667053222</v>
      </c>
      <c r="C122" s="4">
        <v>45928.284482523151</v>
      </c>
      <c r="O122" s="4">
        <v>45928.284482523151</v>
      </c>
      <c r="P122" s="2">
        <v>102.369667053222</v>
      </c>
      <c r="Q122" s="6">
        <v>121</v>
      </c>
      <c r="R122" s="7">
        <f>MAX(P$2:P122)</f>
        <v>102.369667053222</v>
      </c>
      <c r="S122" s="6" t="b">
        <f t="shared" si="1"/>
        <v>1</v>
      </c>
      <c r="V122" s="1">
        <v>443</v>
      </c>
      <c r="W122" s="4">
        <v>45833.320138888892</v>
      </c>
      <c r="X122" s="2">
        <v>99.97</v>
      </c>
    </row>
    <row r="123" spans="1:24" x14ac:dyDescent="0.15">
      <c r="A123" s="6">
        <v>122</v>
      </c>
      <c r="B123" s="2">
        <v>82.329460144042898</v>
      </c>
      <c r="C123" s="4">
        <v>45929.305372766205</v>
      </c>
      <c r="O123" s="4">
        <v>45929.305372766205</v>
      </c>
      <c r="P123" s="2">
        <v>82.329460144042898</v>
      </c>
      <c r="Q123" s="6">
        <v>122</v>
      </c>
      <c r="R123" s="7">
        <f>MAX(P$2:P123)</f>
        <v>102.369667053222</v>
      </c>
      <c r="S123" s="6" t="str">
        <f t="shared" si="1"/>
        <v/>
      </c>
      <c r="V123" s="1">
        <v>444</v>
      </c>
      <c r="W123" s="4">
        <v>45833.323194444441</v>
      </c>
      <c r="X123" s="2">
        <v>100.76</v>
      </c>
    </row>
    <row r="124" spans="1:24" x14ac:dyDescent="0.15">
      <c r="A124" s="6">
        <v>123</v>
      </c>
      <c r="B124" s="2">
        <v>93.622390747070298</v>
      </c>
      <c r="C124" s="4">
        <v>45929.307357372687</v>
      </c>
      <c r="O124" s="4">
        <v>45929.307357372687</v>
      </c>
      <c r="P124" s="2">
        <v>93.622390747070298</v>
      </c>
      <c r="Q124" s="6">
        <v>123</v>
      </c>
      <c r="R124" s="7">
        <f>MAX(P$2:P124)</f>
        <v>102.369667053222</v>
      </c>
      <c r="S124" s="6" t="str">
        <f t="shared" si="1"/>
        <v/>
      </c>
      <c r="V124" s="1">
        <v>445</v>
      </c>
      <c r="W124" s="4">
        <v>45833.325358796297</v>
      </c>
      <c r="X124" s="2">
        <v>100.04</v>
      </c>
    </row>
    <row r="125" spans="1:24" x14ac:dyDescent="0.15">
      <c r="A125" s="6">
        <v>124</v>
      </c>
      <c r="B125" s="2">
        <v>92.129417419433594</v>
      </c>
      <c r="C125" s="4">
        <v>45929.310456458334</v>
      </c>
      <c r="O125" s="4">
        <v>45929.310456458334</v>
      </c>
      <c r="P125" s="2">
        <v>92.129417419433594</v>
      </c>
      <c r="Q125" s="6">
        <v>124</v>
      </c>
      <c r="R125" s="7">
        <f>MAX(P$2:P125)</f>
        <v>102.369667053222</v>
      </c>
      <c r="S125" s="6" t="str">
        <f t="shared" si="1"/>
        <v/>
      </c>
      <c r="V125" s="1">
        <v>446</v>
      </c>
      <c r="W125" s="4">
        <v>45833.329247685186</v>
      </c>
      <c r="X125" s="2">
        <v>94.3</v>
      </c>
    </row>
    <row r="126" spans="1:24" x14ac:dyDescent="0.15">
      <c r="A126" s="6">
        <v>125</v>
      </c>
      <c r="B126" s="2">
        <v>88.651756286621094</v>
      </c>
      <c r="C126" s="4">
        <v>45930.303228101853</v>
      </c>
      <c r="O126" s="4">
        <v>45930.303228101853</v>
      </c>
      <c r="P126" s="2">
        <v>88.651756286621094</v>
      </c>
      <c r="Q126" s="6">
        <v>125</v>
      </c>
      <c r="R126" s="7">
        <f>MAX(P$2:P126)</f>
        <v>102.369667053222</v>
      </c>
      <c r="S126" s="6" t="str">
        <f t="shared" si="1"/>
        <v/>
      </c>
      <c r="V126" s="1">
        <v>447</v>
      </c>
      <c r="W126" s="4">
        <v>45834.327615740738</v>
      </c>
      <c r="X126" s="2">
        <v>102.46</v>
      </c>
    </row>
    <row r="127" spans="1:24" x14ac:dyDescent="0.15">
      <c r="A127" s="6">
        <v>126</v>
      </c>
      <c r="B127" s="2">
        <v>83.662559509277301</v>
      </c>
      <c r="C127" s="4">
        <v>45930.305236342596</v>
      </c>
      <c r="O127" s="4">
        <v>45930.305236342596</v>
      </c>
      <c r="P127" s="2">
        <v>83.662559509277301</v>
      </c>
      <c r="Q127" s="6">
        <v>126</v>
      </c>
      <c r="R127" s="7">
        <f>MAX(P$2:P127)</f>
        <v>102.369667053222</v>
      </c>
      <c r="S127" s="6" t="str">
        <f t="shared" si="1"/>
        <v/>
      </c>
      <c r="V127" s="1">
        <v>448</v>
      </c>
      <c r="W127" s="4">
        <v>45834.33048611111</v>
      </c>
      <c r="X127" s="2">
        <v>80.22</v>
      </c>
    </row>
    <row r="128" spans="1:24" x14ac:dyDescent="0.15">
      <c r="A128" s="6">
        <v>127</v>
      </c>
      <c r="B128" s="2">
        <v>87.418251037597599</v>
      </c>
      <c r="C128" s="4">
        <v>45930.309767939812</v>
      </c>
      <c r="O128" s="4">
        <v>45930.309767939812</v>
      </c>
      <c r="P128" s="2">
        <v>87.418251037597599</v>
      </c>
      <c r="Q128" s="6">
        <v>127</v>
      </c>
      <c r="R128" s="7">
        <f>MAX(P$2:P128)</f>
        <v>102.369667053222</v>
      </c>
      <c r="S128" s="6" t="str">
        <f t="shared" si="1"/>
        <v/>
      </c>
      <c r="V128" s="1">
        <v>449</v>
      </c>
      <c r="W128" s="4">
        <v>45834.333587962959</v>
      </c>
      <c r="X128" s="2">
        <v>100.13</v>
      </c>
    </row>
    <row r="129" spans="1:24" x14ac:dyDescent="0.15">
      <c r="A129" s="6">
        <v>128</v>
      </c>
      <c r="B129" s="2">
        <v>86.591522216796804</v>
      </c>
      <c r="C129" s="4">
        <v>45930.311835462962</v>
      </c>
      <c r="O129" s="4">
        <v>45930.311835462962</v>
      </c>
      <c r="P129" s="2">
        <v>86.591522216796804</v>
      </c>
      <c r="Q129" s="6">
        <v>128</v>
      </c>
      <c r="R129" s="7">
        <f>MAX(P$2:P129)</f>
        <v>102.369667053222</v>
      </c>
      <c r="S129" s="6" t="str">
        <f t="shared" si="1"/>
        <v/>
      </c>
      <c r="V129" s="1">
        <v>450</v>
      </c>
      <c r="W129" s="4">
        <v>45834.335138888891</v>
      </c>
      <c r="X129" s="2">
        <v>104.25</v>
      </c>
    </row>
    <row r="130" spans="1:24" x14ac:dyDescent="0.15">
      <c r="A130" s="6">
        <v>129</v>
      </c>
      <c r="B130" s="2">
        <v>87.225090026855398</v>
      </c>
      <c r="C130" s="4">
        <v>45930.313932129633</v>
      </c>
      <c r="O130" s="4">
        <v>45930.313932129633</v>
      </c>
      <c r="P130" s="2">
        <v>87.225090026855398</v>
      </c>
      <c r="Q130" s="6">
        <v>129</v>
      </c>
      <c r="R130" s="7">
        <f>MAX(P$2:P130)</f>
        <v>102.369667053222</v>
      </c>
      <c r="S130" s="6" t="str">
        <f t="shared" si="1"/>
        <v/>
      </c>
      <c r="V130" s="1">
        <v>451</v>
      </c>
      <c r="W130" s="4">
        <v>45834.336851851855</v>
      </c>
      <c r="X130" s="2">
        <v>87.85</v>
      </c>
    </row>
    <row r="131" spans="1:24" x14ac:dyDescent="0.15">
      <c r="A131" s="6">
        <v>130</v>
      </c>
      <c r="B131" s="2">
        <v>84.668670654296804</v>
      </c>
      <c r="C131" s="4">
        <v>45930.317041631941</v>
      </c>
      <c r="O131" s="4">
        <v>45930.317041631941</v>
      </c>
      <c r="P131" s="2">
        <v>84.668670654296804</v>
      </c>
      <c r="Q131" s="6">
        <v>130</v>
      </c>
      <c r="R131" s="7">
        <f>MAX(P$2:P131)</f>
        <v>102.369667053222</v>
      </c>
      <c r="S131" s="6" t="str">
        <f t="shared" si="1"/>
        <v/>
      </c>
      <c r="V131" s="1">
        <v>452</v>
      </c>
      <c r="W131" s="4">
        <v>45834.338356481479</v>
      </c>
      <c r="X131" s="2">
        <v>108.03</v>
      </c>
    </row>
    <row r="132" spans="1:24" x14ac:dyDescent="0.15">
      <c r="A132" s="6">
        <v>131</v>
      </c>
      <c r="B132" s="2">
        <v>91.161605834960895</v>
      </c>
      <c r="C132" s="4">
        <v>45930.318982164354</v>
      </c>
      <c r="O132" s="4">
        <v>45930.318982164354</v>
      </c>
      <c r="P132" s="2">
        <v>91.161605834960895</v>
      </c>
      <c r="Q132" s="6">
        <v>131</v>
      </c>
      <c r="R132" s="7">
        <f>MAX(P$2:P132)</f>
        <v>102.369667053222</v>
      </c>
      <c r="S132" s="6" t="str">
        <f t="shared" ref="S132:S156" si="2">IF(R132&gt;R131,TRUE,"")</f>
        <v/>
      </c>
      <c r="V132" s="1">
        <v>453</v>
      </c>
      <c r="W132" s="4">
        <v>45835.327152777776</v>
      </c>
      <c r="X132" s="2">
        <v>97.76</v>
      </c>
    </row>
    <row r="133" spans="1:24" x14ac:dyDescent="0.15">
      <c r="A133" s="6">
        <v>132</v>
      </c>
      <c r="B133" s="2">
        <v>93.782997131347599</v>
      </c>
      <c r="C133" s="4">
        <v>45931.318015983794</v>
      </c>
      <c r="O133" s="4">
        <v>45931.318015983794</v>
      </c>
      <c r="P133" s="2">
        <v>93.782997131347599</v>
      </c>
      <c r="Q133" s="6">
        <v>132</v>
      </c>
      <c r="R133" s="7">
        <f>MAX(P$2:P133)</f>
        <v>102.369667053222</v>
      </c>
      <c r="S133" s="6" t="str">
        <f t="shared" si="2"/>
        <v/>
      </c>
      <c r="V133" s="1">
        <v>454</v>
      </c>
      <c r="W133" s="4">
        <v>45835.329201388886</v>
      </c>
      <c r="X133" s="2">
        <v>102.16</v>
      </c>
    </row>
    <row r="134" spans="1:24" x14ac:dyDescent="0.15">
      <c r="A134" s="6">
        <v>133</v>
      </c>
      <c r="B134" s="2">
        <v>80.883377075195298</v>
      </c>
      <c r="C134" s="4">
        <v>45931.323687743054</v>
      </c>
      <c r="O134" s="4">
        <v>45931.323687743054</v>
      </c>
      <c r="P134" s="2">
        <v>80.883377075195298</v>
      </c>
      <c r="Q134" s="6">
        <v>133</v>
      </c>
      <c r="R134" s="7">
        <f>MAX(P$2:P134)</f>
        <v>102.369667053222</v>
      </c>
      <c r="S134" s="6" t="str">
        <f t="shared" si="2"/>
        <v/>
      </c>
      <c r="V134" s="1">
        <v>455</v>
      </c>
      <c r="W134" s="4">
        <v>45836.244062500002</v>
      </c>
      <c r="X134" s="2">
        <v>101.19</v>
      </c>
    </row>
    <row r="135" spans="1:24" x14ac:dyDescent="0.15">
      <c r="A135" s="6">
        <v>134</v>
      </c>
      <c r="B135" s="2">
        <v>87.579879760742102</v>
      </c>
      <c r="C135" s="4">
        <v>45931.328354583333</v>
      </c>
      <c r="O135" s="4">
        <v>45931.328354583333</v>
      </c>
      <c r="P135" s="2">
        <v>87.579879760742102</v>
      </c>
      <c r="Q135" s="6">
        <v>134</v>
      </c>
      <c r="R135" s="7">
        <f>MAX(P$2:P135)</f>
        <v>102.369667053222</v>
      </c>
      <c r="S135" s="6" t="str">
        <f t="shared" si="2"/>
        <v/>
      </c>
      <c r="V135" s="1">
        <v>456</v>
      </c>
      <c r="W135" s="4">
        <v>45836.317141203705</v>
      </c>
      <c r="X135" s="2">
        <v>98.39</v>
      </c>
    </row>
    <row r="136" spans="1:24" x14ac:dyDescent="0.15">
      <c r="A136" s="6">
        <v>135</v>
      </c>
      <c r="B136" s="2">
        <v>82.041931152343693</v>
      </c>
      <c r="C136" s="4">
        <v>45931.330253055552</v>
      </c>
      <c r="O136" s="4">
        <v>45931.330253055552</v>
      </c>
      <c r="P136" s="2">
        <v>82.041931152343693</v>
      </c>
      <c r="Q136" s="6">
        <v>135</v>
      </c>
      <c r="R136" s="7">
        <f>MAX(P$2:P136)</f>
        <v>102.369667053222</v>
      </c>
      <c r="S136" s="6" t="str">
        <f t="shared" si="2"/>
        <v/>
      </c>
      <c r="V136" s="1">
        <v>457</v>
      </c>
      <c r="W136" s="4">
        <v>45836.321493055555</v>
      </c>
      <c r="X136" s="2">
        <v>104.55</v>
      </c>
    </row>
    <row r="137" spans="1:24" x14ac:dyDescent="0.15">
      <c r="A137" s="6">
        <v>136</v>
      </c>
      <c r="B137" s="2">
        <v>90.149604797363196</v>
      </c>
      <c r="C137" s="4">
        <v>45932.312400312498</v>
      </c>
      <c r="O137" s="4">
        <v>45932.312400312498</v>
      </c>
      <c r="P137" s="2">
        <v>90.149604797363196</v>
      </c>
      <c r="Q137" s="6">
        <v>136</v>
      </c>
      <c r="R137" s="7">
        <f>MAX(P$2:P137)</f>
        <v>102.369667053222</v>
      </c>
      <c r="S137" s="6" t="str">
        <f t="shared" si="2"/>
        <v/>
      </c>
      <c r="V137" s="1">
        <v>458</v>
      </c>
      <c r="W137" s="4">
        <v>45837.20590277778</v>
      </c>
      <c r="X137" s="2">
        <v>104.96</v>
      </c>
    </row>
    <row r="138" spans="1:24" x14ac:dyDescent="0.15">
      <c r="A138" s="6">
        <v>137</v>
      </c>
      <c r="B138" s="2">
        <v>93.237594604492102</v>
      </c>
      <c r="C138" s="4">
        <v>45932.315113761571</v>
      </c>
      <c r="O138" s="4">
        <v>45932.315113761571</v>
      </c>
      <c r="P138" s="2">
        <v>93.237594604492102</v>
      </c>
      <c r="Q138" s="6">
        <v>137</v>
      </c>
      <c r="R138" s="7">
        <f>MAX(P$2:P138)</f>
        <v>102.369667053222</v>
      </c>
      <c r="S138" s="6" t="str">
        <f t="shared" si="2"/>
        <v/>
      </c>
      <c r="V138" s="1">
        <v>459</v>
      </c>
      <c r="W138" s="4">
        <v>45837.207951388889</v>
      </c>
      <c r="X138" s="2">
        <v>89.16</v>
      </c>
    </row>
    <row r="139" spans="1:24" x14ac:dyDescent="0.15">
      <c r="A139" s="6">
        <v>138</v>
      </c>
      <c r="B139" s="2">
        <v>87.264335632324205</v>
      </c>
      <c r="C139" s="4">
        <v>45932.318153761575</v>
      </c>
      <c r="O139" s="4">
        <v>45932.318153761575</v>
      </c>
      <c r="P139" s="2">
        <v>87.264335632324205</v>
      </c>
      <c r="Q139" s="6">
        <v>138</v>
      </c>
      <c r="R139" s="7">
        <f>MAX(P$2:P139)</f>
        <v>102.369667053222</v>
      </c>
      <c r="S139" s="6" t="str">
        <f t="shared" si="2"/>
        <v/>
      </c>
      <c r="V139" s="1">
        <v>460</v>
      </c>
      <c r="W139" s="4">
        <v>45837.210347222222</v>
      </c>
      <c r="X139" s="2">
        <v>99.03</v>
      </c>
    </row>
    <row r="140" spans="1:24" x14ac:dyDescent="0.15">
      <c r="A140" s="6">
        <v>139</v>
      </c>
      <c r="B140" s="2">
        <v>89.180740356445298</v>
      </c>
      <c r="C140" s="4">
        <v>45932.320062129627</v>
      </c>
      <c r="O140" s="4">
        <v>45932.320062129627</v>
      </c>
      <c r="P140" s="2">
        <v>89.180740356445298</v>
      </c>
      <c r="Q140" s="6">
        <v>139</v>
      </c>
      <c r="R140" s="7">
        <f>MAX(P$2:P140)</f>
        <v>102.369667053222</v>
      </c>
      <c r="S140" s="6" t="str">
        <f t="shared" si="2"/>
        <v/>
      </c>
      <c r="V140" s="1">
        <v>461</v>
      </c>
      <c r="W140" s="4">
        <v>45837.212037037039</v>
      </c>
      <c r="X140" s="2">
        <v>101.58</v>
      </c>
    </row>
    <row r="141" spans="1:24" x14ac:dyDescent="0.15">
      <c r="A141" s="6">
        <v>140</v>
      </c>
      <c r="B141" s="2">
        <v>85.069175720214801</v>
      </c>
      <c r="C141" s="4">
        <v>45932.324473680557</v>
      </c>
      <c r="O141" s="4">
        <v>45932.324473680557</v>
      </c>
      <c r="P141" s="2">
        <v>85.069175720214801</v>
      </c>
      <c r="Q141" s="6">
        <v>140</v>
      </c>
      <c r="R141" s="7">
        <f>MAX(P$2:P141)</f>
        <v>102.369667053222</v>
      </c>
      <c r="S141" s="6" t="str">
        <f t="shared" si="2"/>
        <v/>
      </c>
      <c r="V141" s="1">
        <v>462</v>
      </c>
      <c r="W141" s="4">
        <v>45837.216504629629</v>
      </c>
      <c r="X141" s="2">
        <v>95.59</v>
      </c>
    </row>
    <row r="142" spans="1:24" x14ac:dyDescent="0.15">
      <c r="A142" s="6">
        <v>141</v>
      </c>
      <c r="B142" s="2">
        <v>88.0850830078125</v>
      </c>
      <c r="C142" s="4">
        <v>45933.313207569445</v>
      </c>
      <c r="O142" s="4">
        <v>45933.313207569445</v>
      </c>
      <c r="P142" s="2">
        <v>88.0850830078125</v>
      </c>
      <c r="Q142" s="6">
        <v>141</v>
      </c>
      <c r="R142" s="7">
        <f>MAX(P$2:P142)</f>
        <v>102.369667053222</v>
      </c>
      <c r="S142" s="6" t="str">
        <f t="shared" si="2"/>
        <v/>
      </c>
      <c r="V142" s="1">
        <v>463</v>
      </c>
      <c r="W142" s="4">
        <v>45837.29415509259</v>
      </c>
      <c r="X142" s="2">
        <v>96.37</v>
      </c>
    </row>
    <row r="143" spans="1:24" x14ac:dyDescent="0.15">
      <c r="A143" s="6">
        <v>142</v>
      </c>
      <c r="B143" s="2">
        <v>86.9205322265625</v>
      </c>
      <c r="C143" s="4">
        <v>45933.314774178238</v>
      </c>
      <c r="O143" s="4">
        <v>45933.314774178238</v>
      </c>
      <c r="P143" s="2">
        <v>86.9205322265625</v>
      </c>
      <c r="Q143" s="6">
        <v>142</v>
      </c>
      <c r="R143" s="7">
        <f>MAX(P$2:P143)</f>
        <v>102.369667053222</v>
      </c>
      <c r="S143" s="6" t="str">
        <f t="shared" si="2"/>
        <v/>
      </c>
      <c r="V143" s="1">
        <v>464</v>
      </c>
      <c r="W143" s="4">
        <v>45837.297071759262</v>
      </c>
      <c r="X143" s="2">
        <v>104.33</v>
      </c>
    </row>
    <row r="144" spans="1:24" x14ac:dyDescent="0.15">
      <c r="A144" s="6">
        <v>143</v>
      </c>
      <c r="B144" s="2">
        <v>92.257492065429602</v>
      </c>
      <c r="C144" s="4">
        <v>45933.317187002314</v>
      </c>
      <c r="O144" s="4">
        <v>45933.317187002314</v>
      </c>
      <c r="P144" s="2">
        <v>92.257492065429602</v>
      </c>
      <c r="Q144" s="6">
        <v>143</v>
      </c>
      <c r="R144" s="7">
        <f>MAX(P$2:P144)</f>
        <v>102.369667053222</v>
      </c>
      <c r="S144" s="6" t="str">
        <f t="shared" si="2"/>
        <v/>
      </c>
      <c r="V144" s="1">
        <v>465</v>
      </c>
      <c r="W144" s="4">
        <v>45837.302534722221</v>
      </c>
      <c r="X144" s="2">
        <v>104.68</v>
      </c>
    </row>
    <row r="145" spans="1:24" x14ac:dyDescent="0.15">
      <c r="A145" s="6">
        <v>144</v>
      </c>
      <c r="B145" s="2">
        <v>79.920700073242102</v>
      </c>
      <c r="C145" s="4">
        <v>45933.319873483793</v>
      </c>
      <c r="O145" s="4">
        <v>45933.319873483793</v>
      </c>
      <c r="P145" s="2">
        <v>79.920700073242102</v>
      </c>
      <c r="Q145" s="6">
        <v>144</v>
      </c>
      <c r="R145" s="7">
        <f>MAX(P$2:P145)</f>
        <v>102.369667053222</v>
      </c>
      <c r="S145" s="6" t="str">
        <f t="shared" si="2"/>
        <v/>
      </c>
      <c r="V145" s="1">
        <v>466</v>
      </c>
      <c r="W145" s="4">
        <v>45837.304363425923</v>
      </c>
      <c r="X145" s="2">
        <v>99.93</v>
      </c>
    </row>
    <row r="146" spans="1:24" x14ac:dyDescent="0.15">
      <c r="A146" s="6">
        <v>145</v>
      </c>
      <c r="B146" s="2">
        <v>97.767997741699205</v>
      </c>
      <c r="C146" s="4">
        <v>45933.323595798611</v>
      </c>
      <c r="O146" s="4">
        <v>45933.323595798611</v>
      </c>
      <c r="P146" s="2">
        <v>97.767997741699205</v>
      </c>
      <c r="Q146" s="6">
        <v>145</v>
      </c>
      <c r="R146" s="7">
        <f>MAX(P$2:P146)</f>
        <v>102.369667053222</v>
      </c>
      <c r="S146" s="6" t="str">
        <f t="shared" si="2"/>
        <v/>
      </c>
      <c r="V146" s="1">
        <v>467</v>
      </c>
      <c r="W146" s="4">
        <v>45838.324189814812</v>
      </c>
      <c r="X146" s="2">
        <v>95.48</v>
      </c>
    </row>
    <row r="147" spans="1:24" x14ac:dyDescent="0.15">
      <c r="A147" s="6">
        <v>146</v>
      </c>
      <c r="B147" s="2">
        <v>81.936416625976506</v>
      </c>
      <c r="C147" s="4">
        <v>45933.326387326386</v>
      </c>
      <c r="O147" s="4">
        <v>45933.326387326386</v>
      </c>
      <c r="P147" s="2">
        <v>81.936416625976506</v>
      </c>
      <c r="Q147" s="6">
        <v>146</v>
      </c>
      <c r="R147" s="7">
        <f>MAX(P$2:P147)</f>
        <v>102.369667053222</v>
      </c>
      <c r="S147" s="6" t="str">
        <f t="shared" si="2"/>
        <v/>
      </c>
      <c r="V147" s="1">
        <v>468</v>
      </c>
      <c r="W147" s="4">
        <v>45838.326747685183</v>
      </c>
      <c r="X147" s="2">
        <v>99.34</v>
      </c>
    </row>
    <row r="148" spans="1:24" x14ac:dyDescent="0.15">
      <c r="A148" s="6">
        <v>147</v>
      </c>
      <c r="B148" s="2">
        <v>91.007583618164006</v>
      </c>
      <c r="C148" s="4">
        <v>45933.328308854165</v>
      </c>
      <c r="O148" s="4">
        <v>45933.328308854165</v>
      </c>
      <c r="P148" s="2">
        <v>91.007583618164006</v>
      </c>
      <c r="Q148" s="6">
        <v>147</v>
      </c>
      <c r="R148" s="7">
        <f>MAX(P$2:P148)</f>
        <v>102.369667053222</v>
      </c>
      <c r="S148" s="6" t="str">
        <f t="shared" si="2"/>
        <v/>
      </c>
      <c r="V148" s="1">
        <v>469</v>
      </c>
      <c r="W148" s="4">
        <v>45838.333379629628</v>
      </c>
      <c r="X148" s="2">
        <v>110.01</v>
      </c>
    </row>
    <row r="149" spans="1:24" x14ac:dyDescent="0.15">
      <c r="A149" s="6">
        <v>148</v>
      </c>
      <c r="B149" s="2">
        <v>82.141311645507798</v>
      </c>
      <c r="C149" s="4">
        <v>45934.207001342591</v>
      </c>
      <c r="O149" s="4">
        <v>45934.207001342591</v>
      </c>
      <c r="P149" s="2">
        <v>82.141311645507798</v>
      </c>
      <c r="Q149" s="6">
        <v>148</v>
      </c>
      <c r="R149" s="7">
        <f>MAX(P$2:P149)</f>
        <v>102.369667053222</v>
      </c>
      <c r="S149" s="6" t="str">
        <f t="shared" si="2"/>
        <v/>
      </c>
      <c r="V149" s="1">
        <v>470</v>
      </c>
      <c r="W149" s="4">
        <v>45839.323993055557</v>
      </c>
      <c r="X149" s="2">
        <v>91.31</v>
      </c>
    </row>
    <row r="150" spans="1:24" x14ac:dyDescent="0.15">
      <c r="A150" s="6">
        <v>149</v>
      </c>
      <c r="B150" s="2">
        <v>84.359214782714801</v>
      </c>
      <c r="C150" s="4">
        <v>45934.209445717592</v>
      </c>
      <c r="O150" s="4">
        <v>45934.209445717592</v>
      </c>
      <c r="P150" s="2">
        <v>84.359214782714801</v>
      </c>
      <c r="Q150" s="6">
        <v>149</v>
      </c>
      <c r="R150" s="7">
        <f>MAX(P$2:P150)</f>
        <v>102.369667053222</v>
      </c>
      <c r="S150" s="6" t="str">
        <f t="shared" si="2"/>
        <v/>
      </c>
      <c r="V150" s="1">
        <v>471</v>
      </c>
      <c r="W150" s="4">
        <v>45839.326111111113</v>
      </c>
      <c r="X150" s="2">
        <v>108.65</v>
      </c>
    </row>
    <row r="151" spans="1:24" x14ac:dyDescent="0.15">
      <c r="A151" s="6">
        <v>150</v>
      </c>
      <c r="B151" s="2">
        <v>87.584213256835895</v>
      </c>
      <c r="C151" s="4">
        <v>45934.210929930552</v>
      </c>
      <c r="O151" s="4">
        <v>45934.210929930552</v>
      </c>
      <c r="P151" s="2">
        <v>87.584213256835895</v>
      </c>
      <c r="Q151" s="6">
        <v>150</v>
      </c>
      <c r="R151" s="7">
        <f>MAX(P$2:P151)</f>
        <v>102.369667053222</v>
      </c>
      <c r="S151" s="6" t="str">
        <f t="shared" si="2"/>
        <v/>
      </c>
      <c r="V151" s="1">
        <v>472</v>
      </c>
      <c r="W151" s="4">
        <v>45839.328032407408</v>
      </c>
      <c r="X151" s="2">
        <v>91.8</v>
      </c>
    </row>
    <row r="152" spans="1:24" x14ac:dyDescent="0.15">
      <c r="A152" s="6">
        <v>151</v>
      </c>
      <c r="B152" s="2">
        <v>85.674308776855398</v>
      </c>
      <c r="C152" s="4">
        <v>45934.213759432867</v>
      </c>
      <c r="O152" s="4">
        <v>45934.213759432867</v>
      </c>
      <c r="P152" s="2">
        <v>85.674308776855398</v>
      </c>
      <c r="Q152" s="6">
        <v>151</v>
      </c>
      <c r="R152" s="7">
        <f>MAX(P$2:P152)</f>
        <v>102.369667053222</v>
      </c>
      <c r="S152" s="6" t="str">
        <f t="shared" si="2"/>
        <v/>
      </c>
      <c r="V152" s="1">
        <v>473</v>
      </c>
      <c r="W152" s="4">
        <v>45839.330243055556</v>
      </c>
      <c r="X152" s="2">
        <v>103.81</v>
      </c>
    </row>
    <row r="153" spans="1:24" x14ac:dyDescent="0.15">
      <c r="A153" s="6">
        <v>152</v>
      </c>
      <c r="B153" s="2">
        <v>79.862518310546804</v>
      </c>
      <c r="C153" s="4">
        <v>45934.217850636574</v>
      </c>
      <c r="O153" s="4">
        <v>45934.217850636574</v>
      </c>
      <c r="P153" s="2">
        <v>79.862518310546804</v>
      </c>
      <c r="Q153" s="6">
        <v>152</v>
      </c>
      <c r="R153" s="7">
        <f>MAX(P$2:P153)</f>
        <v>102.369667053222</v>
      </c>
      <c r="S153" s="6" t="str">
        <f t="shared" si="2"/>
        <v/>
      </c>
      <c r="V153" s="1">
        <v>474</v>
      </c>
      <c r="W153" s="4">
        <v>45840.318541666667</v>
      </c>
      <c r="X153" s="2">
        <v>96.77</v>
      </c>
    </row>
    <row r="154" spans="1:24" x14ac:dyDescent="0.15">
      <c r="A154" s="6">
        <v>153</v>
      </c>
      <c r="B154" s="2">
        <v>85.227272033691406</v>
      </c>
      <c r="C154" s="4">
        <v>45934.219798124999</v>
      </c>
      <c r="O154" s="4">
        <v>45934.219798124999</v>
      </c>
      <c r="P154" s="2">
        <v>85.227272033691406</v>
      </c>
      <c r="Q154" s="6">
        <v>153</v>
      </c>
      <c r="R154" s="7">
        <f>MAX(P$2:P154)</f>
        <v>102.369667053222</v>
      </c>
      <c r="S154" s="6" t="str">
        <f t="shared" si="2"/>
        <v/>
      </c>
      <c r="V154" s="1">
        <v>475</v>
      </c>
      <c r="W154" s="4">
        <v>45840.320127314815</v>
      </c>
      <c r="X154" s="2">
        <v>101.44</v>
      </c>
    </row>
    <row r="155" spans="1:24" x14ac:dyDescent="0.15">
      <c r="A155" s="6">
        <v>154</v>
      </c>
      <c r="B155" s="2">
        <v>101.66520690917901</v>
      </c>
      <c r="C155" s="4">
        <v>45934.286078391204</v>
      </c>
      <c r="O155" s="4">
        <v>45934.286078391204</v>
      </c>
      <c r="P155" s="2">
        <v>101.66520690917901</v>
      </c>
      <c r="Q155" s="6">
        <v>154</v>
      </c>
      <c r="R155" s="7">
        <f>MAX(P$2:P155)</f>
        <v>102.369667053222</v>
      </c>
      <c r="S155" s="6" t="str">
        <f t="shared" si="2"/>
        <v/>
      </c>
      <c r="V155" s="1">
        <v>476</v>
      </c>
      <c r="W155" s="4">
        <v>45840.324641203704</v>
      </c>
      <c r="X155" s="2">
        <v>100.36</v>
      </c>
    </row>
    <row r="156" spans="1:24" x14ac:dyDescent="0.15">
      <c r="A156" s="6">
        <v>155</v>
      </c>
      <c r="B156" s="2">
        <v>90.609237670898395</v>
      </c>
      <c r="C156" s="4">
        <v>45934.288522141207</v>
      </c>
      <c r="O156" s="4">
        <v>45934.288522141207</v>
      </c>
      <c r="P156" s="2">
        <v>90.609237670898395</v>
      </c>
      <c r="Q156" s="6">
        <v>155</v>
      </c>
      <c r="R156" s="7">
        <f>MAX(P$2:P156)</f>
        <v>102.369667053222</v>
      </c>
      <c r="S156" s="6" t="str">
        <f t="shared" si="2"/>
        <v/>
      </c>
      <c r="V156" s="1">
        <v>477</v>
      </c>
      <c r="W156" s="4">
        <v>45840.326631944445</v>
      </c>
      <c r="X156" s="2">
        <v>105.45</v>
      </c>
    </row>
    <row r="157" spans="1:24" x14ac:dyDescent="0.15">
      <c r="A157" s="1">
        <v>156</v>
      </c>
      <c r="B157" s="2">
        <v>92.881484985351506</v>
      </c>
      <c r="C157" s="4">
        <v>45934.295987731479</v>
      </c>
      <c r="O157" s="4">
        <v>45934.295987731479</v>
      </c>
      <c r="P157" s="2">
        <v>92.881484985351506</v>
      </c>
      <c r="Q157" s="1">
        <v>156</v>
      </c>
      <c r="R157" s="7">
        <f>MAX(P$2:P157)</f>
        <v>102.369667053222</v>
      </c>
      <c r="S157" s="6" t="str">
        <f t="shared" ref="S157:S173" si="3">IF(R157&gt;R156,TRUE,"")</f>
        <v/>
      </c>
      <c r="V157" s="1">
        <v>478</v>
      </c>
      <c r="W157" s="4">
        <v>45840.328298611108</v>
      </c>
      <c r="X157" s="2">
        <v>104.82</v>
      </c>
    </row>
    <row r="158" spans="1:24" x14ac:dyDescent="0.15">
      <c r="A158" s="1">
        <v>157</v>
      </c>
      <c r="B158" s="2">
        <v>91.486213684082003</v>
      </c>
      <c r="C158" s="4">
        <v>45934.298720358798</v>
      </c>
      <c r="O158" s="4">
        <v>45934.298720358798</v>
      </c>
      <c r="P158" s="2">
        <v>91.486213684082003</v>
      </c>
      <c r="Q158" s="1">
        <v>157</v>
      </c>
      <c r="R158" s="7">
        <f>MAX(P$2:P158)</f>
        <v>102.369667053222</v>
      </c>
      <c r="S158" s="6" t="str">
        <f t="shared" si="3"/>
        <v/>
      </c>
      <c r="V158" s="1">
        <v>479</v>
      </c>
      <c r="W158" s="4">
        <v>45843.205891203703</v>
      </c>
      <c r="X158" s="2">
        <v>103.81</v>
      </c>
    </row>
    <row r="159" spans="1:24" x14ac:dyDescent="0.15">
      <c r="A159" s="1">
        <v>158</v>
      </c>
      <c r="B159" s="2">
        <v>87.778564453125</v>
      </c>
      <c r="C159" s="4">
        <v>45934.301366805557</v>
      </c>
      <c r="O159" s="4">
        <v>45934.301366805557</v>
      </c>
      <c r="P159" s="2">
        <v>87.778564453125</v>
      </c>
      <c r="Q159" s="1">
        <v>158</v>
      </c>
      <c r="R159" s="7">
        <f>MAX(P$2:P159)</f>
        <v>102.369667053222</v>
      </c>
      <c r="S159" s="6" t="str">
        <f t="shared" si="3"/>
        <v/>
      </c>
      <c r="V159" s="1">
        <v>480</v>
      </c>
      <c r="W159" s="4">
        <v>45843.210451388892</v>
      </c>
      <c r="X159" s="2">
        <v>98.56</v>
      </c>
    </row>
    <row r="160" spans="1:24" x14ac:dyDescent="0.15">
      <c r="A160" s="1">
        <v>159</v>
      </c>
      <c r="B160" s="2">
        <v>88.169639587402301</v>
      </c>
      <c r="C160" s="4">
        <v>45935.182976840275</v>
      </c>
      <c r="O160" s="4">
        <v>45935.182976840275</v>
      </c>
      <c r="P160" s="2">
        <v>88.169639587402301</v>
      </c>
      <c r="Q160" s="1">
        <v>159</v>
      </c>
      <c r="R160" s="7">
        <f>MAX(P$2:P160)</f>
        <v>102.369667053222</v>
      </c>
      <c r="S160" s="6" t="str">
        <f t="shared" si="3"/>
        <v/>
      </c>
      <c r="V160" s="1">
        <v>481</v>
      </c>
      <c r="W160" s="4">
        <v>45843.211840277778</v>
      </c>
      <c r="X160" s="2">
        <v>101.02</v>
      </c>
    </row>
    <row r="161" spans="1:24" x14ac:dyDescent="0.15">
      <c r="A161" s="1">
        <v>160</v>
      </c>
      <c r="B161" s="2">
        <v>79.955467224121094</v>
      </c>
      <c r="C161" s="4">
        <v>45935.184771122687</v>
      </c>
      <c r="O161" s="4">
        <v>45935.184771122687</v>
      </c>
      <c r="P161" s="2">
        <v>79.955467224121094</v>
      </c>
      <c r="Q161" s="1">
        <v>160</v>
      </c>
      <c r="R161" s="7">
        <f>MAX(P$2:P161)</f>
        <v>102.369667053222</v>
      </c>
      <c r="S161" s="6" t="str">
        <f t="shared" si="3"/>
        <v/>
      </c>
      <c r="V161" s="1">
        <v>482</v>
      </c>
      <c r="W161" s="4">
        <v>45843.21398148148</v>
      </c>
      <c r="X161" s="2">
        <v>94.09</v>
      </c>
    </row>
    <row r="162" spans="1:24" x14ac:dyDescent="0.15">
      <c r="A162" s="1">
        <v>161</v>
      </c>
      <c r="B162" s="2">
        <v>85.540313720703097</v>
      </c>
      <c r="C162" s="4">
        <v>45935.188200543984</v>
      </c>
      <c r="O162" s="4">
        <v>45935.188200543984</v>
      </c>
      <c r="P162" s="2">
        <v>85.540313720703097</v>
      </c>
      <c r="Q162" s="1">
        <v>161</v>
      </c>
      <c r="R162" s="7">
        <f>MAX(P$2:P162)</f>
        <v>102.369667053222</v>
      </c>
      <c r="S162" s="6" t="str">
        <f t="shared" si="3"/>
        <v/>
      </c>
      <c r="V162" s="1">
        <v>483</v>
      </c>
      <c r="W162" s="4">
        <v>45843.304571759261</v>
      </c>
      <c r="X162" s="2">
        <v>105.11</v>
      </c>
    </row>
    <row r="163" spans="1:24" x14ac:dyDescent="0.15">
      <c r="A163" s="1">
        <v>162</v>
      </c>
      <c r="B163" s="2">
        <v>88.375129699707003</v>
      </c>
      <c r="C163" s="4">
        <v>45935.189850972223</v>
      </c>
      <c r="O163" s="4">
        <v>45935.189850972223</v>
      </c>
      <c r="P163" s="2">
        <v>88.375129699707003</v>
      </c>
      <c r="Q163" s="1">
        <v>162</v>
      </c>
      <c r="R163" s="7">
        <f>MAX(P$2:P163)</f>
        <v>102.369667053222</v>
      </c>
      <c r="S163" s="6" t="str">
        <f t="shared" si="3"/>
        <v/>
      </c>
      <c r="V163" s="1">
        <v>484</v>
      </c>
      <c r="W163" s="4">
        <v>45843.307789351849</v>
      </c>
      <c r="X163" s="2">
        <v>95.38</v>
      </c>
    </row>
    <row r="164" spans="1:24" x14ac:dyDescent="0.15">
      <c r="A164" s="1">
        <v>163</v>
      </c>
      <c r="B164" s="2">
        <v>89.031776428222599</v>
      </c>
      <c r="C164" s="4">
        <v>45935.192563252313</v>
      </c>
      <c r="O164" s="4">
        <v>45935.192563252313</v>
      </c>
      <c r="P164" s="2">
        <v>89.031776428222599</v>
      </c>
      <c r="Q164" s="1">
        <v>163</v>
      </c>
      <c r="R164" s="7">
        <f>MAX(P$2:P164)</f>
        <v>102.369667053222</v>
      </c>
      <c r="S164" s="6" t="str">
        <f t="shared" si="3"/>
        <v/>
      </c>
      <c r="V164" s="1">
        <v>485</v>
      </c>
      <c r="W164" s="4">
        <v>45843.309444444443</v>
      </c>
      <c r="X164" s="2">
        <v>96.99</v>
      </c>
    </row>
    <row r="165" spans="1:24" x14ac:dyDescent="0.15">
      <c r="A165" s="1">
        <v>164</v>
      </c>
      <c r="B165" s="2">
        <v>92.725822448730398</v>
      </c>
      <c r="C165" s="4">
        <v>45935.19566247685</v>
      </c>
      <c r="O165" s="4">
        <v>45935.19566247685</v>
      </c>
      <c r="P165" s="2">
        <v>92.725822448730398</v>
      </c>
      <c r="Q165" s="1">
        <v>164</v>
      </c>
      <c r="R165" s="7">
        <f>MAX(P$2:P165)</f>
        <v>102.369667053222</v>
      </c>
      <c r="S165" s="6" t="str">
        <f t="shared" si="3"/>
        <v/>
      </c>
      <c r="V165" s="1">
        <v>486</v>
      </c>
      <c r="W165" s="4">
        <v>45843.313310185185</v>
      </c>
      <c r="X165" s="2">
        <v>93.71</v>
      </c>
    </row>
    <row r="166" spans="1:24" x14ac:dyDescent="0.15">
      <c r="A166" s="1">
        <v>165</v>
      </c>
      <c r="B166" s="2">
        <v>92.758438110351506</v>
      </c>
      <c r="C166" s="4">
        <v>45935.197656550925</v>
      </c>
      <c r="O166" s="4">
        <v>45935.197656550925</v>
      </c>
      <c r="P166" s="2">
        <v>92.758438110351506</v>
      </c>
      <c r="Q166" s="1">
        <v>165</v>
      </c>
      <c r="R166" s="7">
        <f>MAX(P$2:P166)</f>
        <v>102.369667053222</v>
      </c>
      <c r="S166" s="6" t="str">
        <f t="shared" si="3"/>
        <v/>
      </c>
      <c r="V166" s="1">
        <v>487</v>
      </c>
      <c r="W166" s="4">
        <v>45843.316307870373</v>
      </c>
      <c r="X166" s="2">
        <v>98.92</v>
      </c>
    </row>
    <row r="167" spans="1:24" x14ac:dyDescent="0.15">
      <c r="A167" s="1">
        <v>166</v>
      </c>
      <c r="B167" s="2">
        <v>91.0985107421875</v>
      </c>
      <c r="C167" s="4">
        <v>45935.275047870367</v>
      </c>
      <c r="O167" s="4">
        <v>45935.275047870367</v>
      </c>
      <c r="P167" s="2">
        <v>91.0985107421875</v>
      </c>
      <c r="Q167" s="1">
        <v>166</v>
      </c>
      <c r="R167" s="7">
        <f>MAX(P$2:P167)</f>
        <v>102.369667053222</v>
      </c>
      <c r="S167" s="6" t="str">
        <f t="shared" si="3"/>
        <v/>
      </c>
      <c r="V167" s="1">
        <v>488</v>
      </c>
      <c r="W167" s="4">
        <v>45844.20753472222</v>
      </c>
      <c r="X167" s="2">
        <v>115.29</v>
      </c>
    </row>
    <row r="168" spans="1:24" x14ac:dyDescent="0.15">
      <c r="A168" s="1">
        <v>167</v>
      </c>
      <c r="B168" s="2">
        <v>95.978820800781193</v>
      </c>
      <c r="C168" s="4">
        <v>45935.277490752313</v>
      </c>
      <c r="O168" s="4">
        <v>45935.277490752313</v>
      </c>
      <c r="P168" s="2">
        <v>95.978820800781193</v>
      </c>
      <c r="Q168" s="1">
        <v>167</v>
      </c>
      <c r="R168" s="7">
        <f>MAX(P$2:P168)</f>
        <v>102.369667053222</v>
      </c>
      <c r="S168" s="6" t="str">
        <f t="shared" si="3"/>
        <v/>
      </c>
      <c r="V168" s="1">
        <v>489</v>
      </c>
      <c r="W168" s="4">
        <v>45844.303101851852</v>
      </c>
      <c r="X168" s="2">
        <v>72.31</v>
      </c>
    </row>
    <row r="169" spans="1:24" x14ac:dyDescent="0.15">
      <c r="A169" s="1">
        <v>168</v>
      </c>
      <c r="B169" s="2">
        <v>93.347923278808594</v>
      </c>
      <c r="C169" s="4">
        <v>45935.279592037034</v>
      </c>
      <c r="O169" s="4">
        <v>45935.279592037034</v>
      </c>
      <c r="P169" s="2">
        <v>93.347923278808594</v>
      </c>
      <c r="Q169" s="1">
        <v>168</v>
      </c>
      <c r="R169" s="7">
        <f>MAX(P$2:P169)</f>
        <v>102.369667053222</v>
      </c>
      <c r="S169" s="6" t="str">
        <f t="shared" si="3"/>
        <v/>
      </c>
      <c r="V169" s="1">
        <v>490</v>
      </c>
      <c r="W169" s="4">
        <v>45844.304537037038</v>
      </c>
      <c r="X169" s="2">
        <v>91.14</v>
      </c>
    </row>
    <row r="170" spans="1:24" x14ac:dyDescent="0.15">
      <c r="A170" s="1">
        <v>169</v>
      </c>
      <c r="B170" s="2">
        <v>83.202072143554602</v>
      </c>
      <c r="C170" s="4">
        <v>45935.281653634258</v>
      </c>
      <c r="O170" s="4">
        <v>45935.281653634258</v>
      </c>
      <c r="P170" s="2">
        <v>83.202072143554602</v>
      </c>
      <c r="Q170" s="1">
        <v>169</v>
      </c>
      <c r="R170" s="7">
        <f>MAX(P$2:P170)</f>
        <v>102.369667053222</v>
      </c>
      <c r="S170" s="6" t="str">
        <f t="shared" si="3"/>
        <v/>
      </c>
      <c r="V170" s="1">
        <v>491</v>
      </c>
      <c r="W170" s="4">
        <v>45844.31417824074</v>
      </c>
      <c r="X170" s="2">
        <v>106.51</v>
      </c>
    </row>
    <row r="171" spans="1:24" x14ac:dyDescent="0.15">
      <c r="A171" s="1">
        <v>170</v>
      </c>
      <c r="B171" s="2">
        <v>89.360443115234304</v>
      </c>
      <c r="C171" s="4">
        <v>45935.284278252315</v>
      </c>
      <c r="O171" s="4">
        <v>45935.284278252315</v>
      </c>
      <c r="P171" s="2">
        <v>89.360443115234304</v>
      </c>
      <c r="Q171" s="1">
        <v>170</v>
      </c>
      <c r="R171" s="7">
        <f>MAX(P$2:P171)</f>
        <v>102.369667053222</v>
      </c>
      <c r="S171" s="6" t="str">
        <f t="shared" si="3"/>
        <v/>
      </c>
      <c r="V171" s="1">
        <v>492</v>
      </c>
      <c r="W171" s="4">
        <v>45845.309942129628</v>
      </c>
      <c r="X171" s="2">
        <v>102.2</v>
      </c>
    </row>
    <row r="172" spans="1:24" x14ac:dyDescent="0.15">
      <c r="A172" s="1">
        <v>171</v>
      </c>
      <c r="B172" s="2">
        <v>80.260047912597599</v>
      </c>
      <c r="C172" s="4">
        <v>45935.286385451385</v>
      </c>
      <c r="O172" s="4">
        <v>45935.286385451385</v>
      </c>
      <c r="P172" s="2">
        <v>80.260047912597599</v>
      </c>
      <c r="Q172" s="1">
        <v>171</v>
      </c>
      <c r="R172" s="7">
        <f>MAX(P$2:P172)</f>
        <v>102.369667053222</v>
      </c>
      <c r="S172" s="6" t="str">
        <f t="shared" si="3"/>
        <v/>
      </c>
      <c r="V172" s="1">
        <v>493</v>
      </c>
      <c r="W172" s="4">
        <v>45845.312858796293</v>
      </c>
      <c r="X172" s="2">
        <v>109.68</v>
      </c>
    </row>
    <row r="173" spans="1:24" x14ac:dyDescent="0.15">
      <c r="A173" s="1">
        <v>172</v>
      </c>
      <c r="B173" s="2">
        <v>93.117027282714801</v>
      </c>
      <c r="C173" s="4">
        <v>45935.288212951389</v>
      </c>
      <c r="O173" s="4">
        <v>45935.288212951389</v>
      </c>
      <c r="P173" s="2">
        <v>93.117027282714801</v>
      </c>
      <c r="Q173" s="1">
        <v>172</v>
      </c>
      <c r="R173" s="7">
        <f>MAX(P$2:P173)</f>
        <v>102.369667053222</v>
      </c>
      <c r="S173" s="6" t="str">
        <f t="shared" si="3"/>
        <v/>
      </c>
      <c r="V173" s="1">
        <v>494</v>
      </c>
      <c r="W173" s="4">
        <v>45845.314641203702</v>
      </c>
      <c r="X173" s="2">
        <v>104.18</v>
      </c>
    </row>
    <row r="175" spans="1:24" x14ac:dyDescent="0.15">
      <c r="B175" s="2"/>
      <c r="C175" s="4" t="s">
        <v>22</v>
      </c>
      <c r="E175" s="6" t="s">
        <v>23</v>
      </c>
      <c r="O175" s="4">
        <v>45907.224336817133</v>
      </c>
      <c r="P175" s="2">
        <v>69.561416625976506</v>
      </c>
      <c r="Q175" s="6">
        <v>1</v>
      </c>
      <c r="R175" s="7">
        <v>69.561416625976506</v>
      </c>
      <c r="S175" s="6" t="b">
        <v>1</v>
      </c>
    </row>
    <row r="176" spans="1:24" x14ac:dyDescent="0.15">
      <c r="C176" s="4">
        <v>45907</v>
      </c>
      <c r="D176" s="6">
        <f t="shared" ref="D176:D205" si="4">COUNTIF(C$2:C$174,"&gt;"&amp;C176)</f>
        <v>172</v>
      </c>
      <c r="E176" s="6">
        <f>D176-D177</f>
        <v>4</v>
      </c>
      <c r="O176" s="4">
        <v>45907.228766678243</v>
      </c>
      <c r="P176" s="2">
        <v>71.332313537597599</v>
      </c>
      <c r="Q176" s="6">
        <v>2</v>
      </c>
      <c r="R176" s="7">
        <v>71.332313537597599</v>
      </c>
      <c r="S176" s="6" t="b">
        <v>1</v>
      </c>
    </row>
    <row r="177" spans="3:19" x14ac:dyDescent="0.15">
      <c r="C177" s="4">
        <v>45908</v>
      </c>
      <c r="D177" s="6">
        <f t="shared" si="4"/>
        <v>168</v>
      </c>
      <c r="E177" s="6">
        <f t="shared" ref="E177:E191" si="5">D177-D178</f>
        <v>1</v>
      </c>
      <c r="O177" s="4">
        <v>45907.313837164351</v>
      </c>
      <c r="P177" s="2">
        <v>81.263320922851506</v>
      </c>
      <c r="Q177" s="6">
        <v>4</v>
      </c>
      <c r="R177" s="7">
        <v>81.263320922851506</v>
      </c>
      <c r="S177" s="6" t="b">
        <v>1</v>
      </c>
    </row>
    <row r="178" spans="3:19" x14ac:dyDescent="0.15">
      <c r="C178" s="4">
        <v>45909</v>
      </c>
      <c r="D178" s="6">
        <f t="shared" si="4"/>
        <v>167</v>
      </c>
      <c r="E178" s="6">
        <f t="shared" si="5"/>
        <v>1</v>
      </c>
      <c r="O178" s="4">
        <v>45909.34274010417</v>
      </c>
      <c r="P178" s="2">
        <v>89.026473999023395</v>
      </c>
      <c r="Q178" s="6">
        <v>6</v>
      </c>
      <c r="R178" s="7">
        <v>89.026473999023395</v>
      </c>
      <c r="S178" s="6" t="b">
        <v>1</v>
      </c>
    </row>
    <row r="179" spans="3:19" x14ac:dyDescent="0.15">
      <c r="C179" s="4">
        <v>45910</v>
      </c>
      <c r="D179" s="6">
        <f t="shared" si="4"/>
        <v>166</v>
      </c>
      <c r="E179" s="6">
        <f t="shared" si="5"/>
        <v>0</v>
      </c>
      <c r="O179" s="4">
        <v>45915.218553993058</v>
      </c>
      <c r="P179" s="2">
        <v>91.739219665527301</v>
      </c>
      <c r="Q179" s="6">
        <v>21</v>
      </c>
      <c r="R179" s="7">
        <v>91.739219665527301</v>
      </c>
      <c r="S179" s="6" t="b">
        <v>1</v>
      </c>
    </row>
    <row r="180" spans="3:19" x14ac:dyDescent="0.15">
      <c r="C180" s="4">
        <v>45911</v>
      </c>
      <c r="D180" s="6">
        <f t="shared" si="4"/>
        <v>166</v>
      </c>
      <c r="E180" s="6">
        <f t="shared" si="5"/>
        <v>4</v>
      </c>
      <c r="O180" s="4">
        <v>45920.214844097223</v>
      </c>
      <c r="P180" s="2">
        <v>97.766410827636705</v>
      </c>
      <c r="Q180" s="6">
        <v>46</v>
      </c>
      <c r="R180" s="7">
        <v>97.766410827636705</v>
      </c>
      <c r="S180" s="6" t="b">
        <v>1</v>
      </c>
    </row>
    <row r="181" spans="3:19" x14ac:dyDescent="0.15">
      <c r="C181" s="4">
        <v>45912</v>
      </c>
      <c r="D181" s="6">
        <f t="shared" si="4"/>
        <v>162</v>
      </c>
      <c r="E181" s="6">
        <f t="shared" si="5"/>
        <v>2</v>
      </c>
      <c r="O181" s="4">
        <v>45928.284482523151</v>
      </c>
      <c r="P181" s="2">
        <v>102.369667053222</v>
      </c>
      <c r="Q181" s="6">
        <v>121</v>
      </c>
      <c r="R181" s="7">
        <v>102.369667053222</v>
      </c>
      <c r="S181" s="6" t="b">
        <v>1</v>
      </c>
    </row>
    <row r="182" spans="3:19" x14ac:dyDescent="0.15">
      <c r="C182" s="4">
        <v>45913</v>
      </c>
      <c r="D182" s="6">
        <f t="shared" si="4"/>
        <v>160</v>
      </c>
      <c r="E182" s="6">
        <f t="shared" si="5"/>
        <v>4</v>
      </c>
      <c r="O182" s="4"/>
      <c r="P182" s="2"/>
      <c r="R182" s="7"/>
    </row>
    <row r="183" spans="3:19" x14ac:dyDescent="0.15">
      <c r="C183" s="4">
        <v>45914</v>
      </c>
      <c r="D183" s="6">
        <f t="shared" si="4"/>
        <v>156</v>
      </c>
      <c r="E183" s="6">
        <f t="shared" si="5"/>
        <v>4</v>
      </c>
      <c r="O183" s="4"/>
      <c r="P183" s="2"/>
      <c r="R183" s="7"/>
    </row>
    <row r="184" spans="3:19" x14ac:dyDescent="0.15">
      <c r="C184" s="4">
        <v>45915</v>
      </c>
      <c r="D184" s="6">
        <f t="shared" si="4"/>
        <v>152</v>
      </c>
      <c r="E184" s="6">
        <f t="shared" si="5"/>
        <v>6</v>
      </c>
      <c r="O184" s="4"/>
      <c r="P184" s="2"/>
      <c r="R184" s="7"/>
    </row>
    <row r="185" spans="3:19" x14ac:dyDescent="0.15">
      <c r="C185" s="4">
        <v>45916</v>
      </c>
      <c r="D185" s="6">
        <f t="shared" si="4"/>
        <v>146</v>
      </c>
      <c r="E185" s="6">
        <f t="shared" si="5"/>
        <v>3</v>
      </c>
      <c r="O185" s="4"/>
      <c r="P185" s="2"/>
      <c r="R185" s="7"/>
    </row>
    <row r="186" spans="3:19" x14ac:dyDescent="0.15">
      <c r="C186" s="4">
        <v>45917</v>
      </c>
      <c r="D186" s="6">
        <f t="shared" si="4"/>
        <v>143</v>
      </c>
      <c r="E186" s="6">
        <f t="shared" si="5"/>
        <v>4</v>
      </c>
      <c r="O186" s="4"/>
      <c r="P186" s="2"/>
      <c r="R186" s="7"/>
    </row>
    <row r="187" spans="3:19" x14ac:dyDescent="0.15">
      <c r="C187" s="4">
        <v>45918</v>
      </c>
      <c r="D187" s="6">
        <f t="shared" si="4"/>
        <v>139</v>
      </c>
      <c r="E187" s="6">
        <f t="shared" si="5"/>
        <v>4</v>
      </c>
      <c r="O187" s="4"/>
      <c r="P187" s="2"/>
      <c r="R187" s="7"/>
    </row>
    <row r="188" spans="3:19" x14ac:dyDescent="0.15">
      <c r="C188" s="4">
        <v>45919</v>
      </c>
      <c r="D188" s="6">
        <f t="shared" si="4"/>
        <v>135</v>
      </c>
      <c r="E188" s="6">
        <f t="shared" si="5"/>
        <v>6</v>
      </c>
      <c r="O188" s="4"/>
      <c r="P188" s="2"/>
      <c r="R188" s="7"/>
    </row>
    <row r="189" spans="3:19" x14ac:dyDescent="0.15">
      <c r="C189" s="4">
        <v>45920</v>
      </c>
      <c r="D189" s="6">
        <f t="shared" si="4"/>
        <v>129</v>
      </c>
      <c r="E189" s="6">
        <f t="shared" si="5"/>
        <v>13</v>
      </c>
      <c r="O189" s="4"/>
      <c r="P189" s="2"/>
      <c r="R189" s="7"/>
    </row>
    <row r="190" spans="3:19" x14ac:dyDescent="0.15">
      <c r="C190" s="4">
        <v>45921</v>
      </c>
      <c r="D190" s="6">
        <f t="shared" si="4"/>
        <v>116</v>
      </c>
      <c r="E190" s="6">
        <f t="shared" si="5"/>
        <v>10</v>
      </c>
      <c r="O190" s="4"/>
      <c r="P190" s="2"/>
      <c r="R190" s="7"/>
    </row>
    <row r="191" spans="3:19" x14ac:dyDescent="0.15">
      <c r="C191" s="4">
        <v>45922</v>
      </c>
      <c r="D191" s="6">
        <f t="shared" si="4"/>
        <v>106</v>
      </c>
      <c r="E191" s="6">
        <f t="shared" si="5"/>
        <v>6</v>
      </c>
      <c r="O191" s="4"/>
      <c r="P191" s="2"/>
      <c r="R191" s="7"/>
    </row>
    <row r="192" spans="3:19" x14ac:dyDescent="0.15">
      <c r="C192" s="4">
        <v>45923</v>
      </c>
      <c r="D192" s="6">
        <f t="shared" si="4"/>
        <v>100</v>
      </c>
      <c r="E192" s="6">
        <f t="shared" ref="E192:E203" si="6">D192-D193</f>
        <v>14</v>
      </c>
      <c r="O192" s="4"/>
      <c r="P192" s="2"/>
      <c r="R192" s="7"/>
    </row>
    <row r="193" spans="3:18" x14ac:dyDescent="0.15">
      <c r="C193" s="4">
        <v>45924</v>
      </c>
      <c r="D193" s="6">
        <f t="shared" si="4"/>
        <v>86</v>
      </c>
      <c r="E193" s="6">
        <f t="shared" si="6"/>
        <v>6</v>
      </c>
      <c r="O193" s="4"/>
      <c r="P193" s="2"/>
      <c r="R193" s="7"/>
    </row>
    <row r="194" spans="3:18" x14ac:dyDescent="0.15">
      <c r="C194" s="4">
        <v>45925</v>
      </c>
      <c r="D194" s="6">
        <f t="shared" si="4"/>
        <v>80</v>
      </c>
      <c r="E194" s="6">
        <f t="shared" si="6"/>
        <v>6</v>
      </c>
      <c r="O194" s="4"/>
      <c r="P194" s="2"/>
      <c r="Q194" s="1"/>
      <c r="R194" s="7"/>
    </row>
    <row r="195" spans="3:18" x14ac:dyDescent="0.15">
      <c r="C195" s="4">
        <v>45926</v>
      </c>
      <c r="D195" s="6">
        <f t="shared" si="4"/>
        <v>74</v>
      </c>
      <c r="E195" s="6">
        <f t="shared" si="6"/>
        <v>0</v>
      </c>
      <c r="O195" s="4"/>
      <c r="P195" s="2"/>
      <c r="Q195" s="1"/>
      <c r="R195" s="7"/>
    </row>
    <row r="196" spans="3:18" x14ac:dyDescent="0.15">
      <c r="C196" s="4">
        <v>45927</v>
      </c>
      <c r="D196" s="6">
        <f t="shared" si="4"/>
        <v>74</v>
      </c>
      <c r="E196" s="6">
        <f t="shared" si="6"/>
        <v>10</v>
      </c>
      <c r="O196" s="4"/>
      <c r="P196" s="2"/>
      <c r="Q196" s="1"/>
      <c r="R196" s="7"/>
    </row>
    <row r="197" spans="3:18" x14ac:dyDescent="0.15">
      <c r="C197" s="4">
        <v>45928</v>
      </c>
      <c r="D197" s="6">
        <f t="shared" si="4"/>
        <v>64</v>
      </c>
      <c r="E197" s="6">
        <f t="shared" si="6"/>
        <v>13</v>
      </c>
      <c r="O197" s="4"/>
      <c r="P197" s="2"/>
      <c r="Q197" s="1"/>
      <c r="R197" s="7"/>
    </row>
    <row r="198" spans="3:18" x14ac:dyDescent="0.15">
      <c r="C198" s="4">
        <v>45929</v>
      </c>
      <c r="D198" s="6">
        <f t="shared" si="4"/>
        <v>51</v>
      </c>
      <c r="E198" s="6">
        <f t="shared" si="6"/>
        <v>3</v>
      </c>
      <c r="O198" s="4"/>
      <c r="P198" s="2"/>
      <c r="Q198" s="1"/>
      <c r="R198" s="7"/>
    </row>
    <row r="199" spans="3:18" x14ac:dyDescent="0.15">
      <c r="C199" s="4">
        <v>45930</v>
      </c>
      <c r="D199" s="6">
        <f t="shared" si="4"/>
        <v>48</v>
      </c>
      <c r="E199" s="6">
        <f t="shared" si="6"/>
        <v>7</v>
      </c>
      <c r="O199" s="4"/>
      <c r="P199" s="2"/>
      <c r="Q199" s="1"/>
      <c r="R199" s="7"/>
    </row>
    <row r="200" spans="3:18" x14ac:dyDescent="0.15">
      <c r="C200" s="4">
        <v>45931</v>
      </c>
      <c r="D200" s="6">
        <f t="shared" si="4"/>
        <v>41</v>
      </c>
      <c r="E200" s="6">
        <f t="shared" si="6"/>
        <v>4</v>
      </c>
      <c r="O200" s="4"/>
      <c r="P200" s="2"/>
      <c r="Q200" s="1"/>
      <c r="R200" s="7"/>
    </row>
    <row r="201" spans="3:18" x14ac:dyDescent="0.15">
      <c r="C201" s="4">
        <v>45932</v>
      </c>
      <c r="D201" s="6">
        <f t="shared" si="4"/>
        <v>37</v>
      </c>
      <c r="E201" s="6">
        <f t="shared" si="6"/>
        <v>5</v>
      </c>
      <c r="O201" s="4"/>
      <c r="P201" s="2"/>
      <c r="Q201" s="1"/>
      <c r="R201" s="7"/>
    </row>
    <row r="202" spans="3:18" x14ac:dyDescent="0.15">
      <c r="C202" s="4">
        <v>45933</v>
      </c>
      <c r="D202" s="6">
        <f t="shared" si="4"/>
        <v>32</v>
      </c>
      <c r="E202" s="6">
        <f t="shared" si="6"/>
        <v>7</v>
      </c>
      <c r="O202" s="4"/>
      <c r="P202" s="2"/>
      <c r="Q202" s="1"/>
      <c r="R202" s="7"/>
    </row>
    <row r="203" spans="3:18" x14ac:dyDescent="0.15">
      <c r="C203" s="4">
        <v>45934</v>
      </c>
      <c r="D203" s="6">
        <f t="shared" si="4"/>
        <v>25</v>
      </c>
      <c r="E203" s="6">
        <f t="shared" si="6"/>
        <v>11</v>
      </c>
      <c r="O203" s="4"/>
      <c r="P203" s="2"/>
      <c r="Q203" s="1"/>
      <c r="R203" s="7"/>
    </row>
    <row r="204" spans="3:18" x14ac:dyDescent="0.15">
      <c r="C204" s="4">
        <v>45935</v>
      </c>
      <c r="D204" s="6">
        <f t="shared" si="4"/>
        <v>14</v>
      </c>
      <c r="E204" s="6">
        <f>D204-D205</f>
        <v>14</v>
      </c>
      <c r="O204" s="4"/>
      <c r="P204" s="2"/>
      <c r="Q204" s="1"/>
      <c r="R204" s="7"/>
    </row>
    <row r="205" spans="3:18" x14ac:dyDescent="0.15">
      <c r="C205" s="4">
        <v>45936</v>
      </c>
      <c r="D205" s="6">
        <f t="shared" si="4"/>
        <v>0</v>
      </c>
      <c r="E205" s="6">
        <f>D205-D206</f>
        <v>0</v>
      </c>
      <c r="O205" s="4"/>
      <c r="P205" s="2"/>
      <c r="Q205" s="1"/>
      <c r="R205" s="7"/>
    </row>
  </sheetData>
  <autoFilter ref="A1:C173" xr:uid="{C9AF4B29-EC6F-4A86-919E-7F1097338F88}"/>
  <sortState xmlns:xlrd2="http://schemas.microsoft.com/office/spreadsheetml/2017/richdata2" ref="V2:X173">
    <sortCondition ref="V2:V173"/>
  </sortState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0E5613-7212-44D8-A590-40EB5A1A66FF}">
  <dimension ref="A1:AC1039"/>
  <sheetViews>
    <sheetView tabSelected="1" workbookViewId="0"/>
  </sheetViews>
  <sheetFormatPr defaultColWidth="9" defaultRowHeight="11.25" x14ac:dyDescent="0.4"/>
  <cols>
    <col min="1" max="1" width="9" style="6"/>
    <col min="2" max="2" width="8.25" style="6" bestFit="1" customWidth="1"/>
    <col min="3" max="3" width="9" style="6"/>
    <col min="4" max="4" width="8.25" style="6" customWidth="1"/>
    <col min="5" max="15" width="7" style="6" customWidth="1"/>
    <col min="16" max="16384" width="9" style="6"/>
  </cols>
  <sheetData>
    <row r="1" spans="1:29" x14ac:dyDescent="0.15">
      <c r="A1" s="6" t="s">
        <v>2</v>
      </c>
      <c r="B1" s="6" t="s">
        <v>4</v>
      </c>
      <c r="C1" s="6" t="s">
        <v>3</v>
      </c>
      <c r="D1" s="1" t="s">
        <v>24</v>
      </c>
    </row>
    <row r="2" spans="1:29" x14ac:dyDescent="0.15">
      <c r="A2" s="1">
        <v>21</v>
      </c>
      <c r="B2" s="4">
        <v>45915.218553993058</v>
      </c>
      <c r="C2" s="2">
        <v>91.739219665527301</v>
      </c>
      <c r="D2" s="3">
        <v>1</v>
      </c>
      <c r="Q2" s="1"/>
      <c r="R2" s="4"/>
      <c r="S2" s="2"/>
      <c r="T2" s="3"/>
      <c r="Z2" s="1">
        <v>156</v>
      </c>
      <c r="AA2" s="4">
        <v>45789.323611111111</v>
      </c>
      <c r="AB2" s="2">
        <v>92.52</v>
      </c>
      <c r="AC2" s="3">
        <v>0.99299999999999999</v>
      </c>
    </row>
    <row r="3" spans="1:29" x14ac:dyDescent="0.15">
      <c r="A3" s="1">
        <v>46</v>
      </c>
      <c r="B3" s="4">
        <v>45920.214844097223</v>
      </c>
      <c r="C3" s="2">
        <v>97.766410827636705</v>
      </c>
      <c r="D3" s="3">
        <v>0.99299065420560695</v>
      </c>
      <c r="Q3" s="1"/>
      <c r="R3" s="4"/>
      <c r="S3" s="2"/>
      <c r="T3" s="3"/>
      <c r="Z3" s="1">
        <v>157</v>
      </c>
      <c r="AA3" s="4">
        <v>45789.32539351852</v>
      </c>
      <c r="AB3" s="2">
        <v>96.62</v>
      </c>
      <c r="AC3" s="3">
        <v>1</v>
      </c>
    </row>
    <row r="4" spans="1:29" x14ac:dyDescent="0.15">
      <c r="A4" s="1">
        <v>47</v>
      </c>
      <c r="B4" s="4">
        <v>45920.217681898146</v>
      </c>
      <c r="C4" s="2">
        <v>91.5765380859375</v>
      </c>
      <c r="D4" s="3">
        <v>0.99657534246575297</v>
      </c>
      <c r="Q4" s="1"/>
      <c r="R4" s="4"/>
      <c r="S4" s="2"/>
      <c r="T4" s="3"/>
      <c r="Z4" s="1">
        <v>158</v>
      </c>
      <c r="AA4" s="4">
        <v>45789.331817129627</v>
      </c>
      <c r="AB4" s="2">
        <v>96.77</v>
      </c>
      <c r="AC4" s="3">
        <v>1</v>
      </c>
    </row>
    <row r="5" spans="1:29" x14ac:dyDescent="0.15">
      <c r="A5" s="1">
        <v>49</v>
      </c>
      <c r="B5" s="4">
        <v>45920.223279166668</v>
      </c>
      <c r="C5" s="2">
        <v>90.617134094238196</v>
      </c>
      <c r="D5" s="3">
        <v>1</v>
      </c>
      <c r="Q5" s="1"/>
      <c r="R5" s="4"/>
      <c r="S5" s="2"/>
      <c r="T5" s="3"/>
      <c r="Z5" s="1">
        <v>159</v>
      </c>
      <c r="AA5" s="4">
        <v>45790.321412037039</v>
      </c>
      <c r="AB5" s="2">
        <v>98.56</v>
      </c>
      <c r="AC5" s="3">
        <v>1</v>
      </c>
    </row>
    <row r="6" spans="1:29" x14ac:dyDescent="0.15">
      <c r="A6" s="1">
        <v>54</v>
      </c>
      <c r="B6" s="4">
        <v>45920.305825648145</v>
      </c>
      <c r="C6" s="2">
        <v>93.987373352050696</v>
      </c>
      <c r="D6" s="3">
        <v>0.99572649572649496</v>
      </c>
      <c r="Q6" s="1"/>
      <c r="R6" s="4"/>
      <c r="S6" s="2"/>
      <c r="T6" s="3"/>
      <c r="Z6" s="1">
        <v>161</v>
      </c>
      <c r="AA6" s="4">
        <v>45790.324918981481</v>
      </c>
      <c r="AB6" s="2">
        <v>100.82</v>
      </c>
      <c r="AC6" s="3">
        <v>0.99399999999999999</v>
      </c>
    </row>
    <row r="7" spans="1:29" x14ac:dyDescent="0.15">
      <c r="A7" s="1">
        <v>59</v>
      </c>
      <c r="B7" s="4">
        <v>45921.203172453701</v>
      </c>
      <c r="C7" s="2">
        <v>92.808952331542898</v>
      </c>
      <c r="D7" s="3">
        <v>1</v>
      </c>
      <c r="Q7" s="1"/>
      <c r="R7" s="4"/>
      <c r="S7" s="2"/>
      <c r="T7" s="3"/>
      <c r="Z7" s="1">
        <v>162</v>
      </c>
      <c r="AA7" s="4">
        <v>45790.327349537038</v>
      </c>
      <c r="AB7" s="2">
        <v>92.35</v>
      </c>
      <c r="AC7" s="3">
        <v>0.98799999999999999</v>
      </c>
    </row>
    <row r="8" spans="1:29" x14ac:dyDescent="0.15">
      <c r="A8" s="1">
        <v>61</v>
      </c>
      <c r="B8" s="4">
        <v>45921.279109664349</v>
      </c>
      <c r="C8" s="2">
        <v>93.147750854492102</v>
      </c>
      <c r="D8" s="3">
        <v>0.99657534246575297</v>
      </c>
      <c r="Q8" s="1"/>
      <c r="R8" s="4"/>
      <c r="S8" s="2"/>
      <c r="T8" s="3"/>
      <c r="Z8" s="1">
        <v>164</v>
      </c>
      <c r="AA8" s="4">
        <v>45790.332789351851</v>
      </c>
      <c r="AB8" s="2">
        <v>102</v>
      </c>
      <c r="AC8" s="3">
        <v>1</v>
      </c>
    </row>
    <row r="9" spans="1:29" x14ac:dyDescent="0.15">
      <c r="A9" s="1">
        <v>68</v>
      </c>
      <c r="B9" s="4">
        <v>45922.299461793984</v>
      </c>
      <c r="C9" s="2">
        <v>93.473007202148395</v>
      </c>
      <c r="D9" s="3">
        <v>0.99572649572649496</v>
      </c>
      <c r="Q9" s="1"/>
      <c r="R9" s="4"/>
      <c r="S9" s="2"/>
      <c r="T9" s="3"/>
      <c r="Z9" s="1">
        <v>165</v>
      </c>
      <c r="AA9" s="4">
        <v>45791.323877314811</v>
      </c>
      <c r="AB9" s="2">
        <v>92.8</v>
      </c>
      <c r="AC9" s="3">
        <v>0.996</v>
      </c>
    </row>
    <row r="10" spans="1:29" x14ac:dyDescent="0.15">
      <c r="A10" s="1">
        <v>70</v>
      </c>
      <c r="B10" s="4">
        <v>45922.303480127317</v>
      </c>
      <c r="C10" s="2">
        <v>95.784408569335895</v>
      </c>
      <c r="D10" s="3">
        <v>0.99696048632218803</v>
      </c>
      <c r="Q10" s="1"/>
      <c r="R10" s="4"/>
      <c r="S10" s="2"/>
      <c r="T10" s="3"/>
      <c r="Z10" s="1">
        <v>168</v>
      </c>
      <c r="AA10" s="4">
        <v>45791.330300925925</v>
      </c>
      <c r="AB10" s="2">
        <v>100.66</v>
      </c>
      <c r="AC10" s="3">
        <v>1</v>
      </c>
    </row>
    <row r="11" spans="1:29" x14ac:dyDescent="0.15">
      <c r="A11" s="1">
        <v>75</v>
      </c>
      <c r="B11" s="4">
        <v>45923.205380763888</v>
      </c>
      <c r="C11" s="2">
        <v>90.067070007324205</v>
      </c>
      <c r="D11" s="3">
        <v>0.99578059071729896</v>
      </c>
      <c r="Q11" s="1"/>
      <c r="R11" s="4"/>
      <c r="S11" s="2"/>
      <c r="T11" s="3"/>
      <c r="Z11" s="1">
        <v>169</v>
      </c>
      <c r="AA11" s="4">
        <v>45791.334710648145</v>
      </c>
      <c r="AB11" s="2">
        <v>102.83</v>
      </c>
      <c r="AC11" s="3">
        <v>1</v>
      </c>
    </row>
    <row r="12" spans="1:29" x14ac:dyDescent="0.15">
      <c r="A12" s="1">
        <v>76</v>
      </c>
      <c r="B12" s="4">
        <v>45923.20670545139</v>
      </c>
      <c r="C12" s="2">
        <v>91.310012817382798</v>
      </c>
      <c r="D12" s="3">
        <v>0.99701492537313396</v>
      </c>
      <c r="Q12" s="1"/>
      <c r="R12" s="4"/>
      <c r="S12" s="2"/>
      <c r="T12" s="3"/>
      <c r="Z12" s="1">
        <v>170</v>
      </c>
      <c r="AA12" s="4">
        <v>45792.334421296298</v>
      </c>
      <c r="AB12" s="2">
        <v>92.37</v>
      </c>
      <c r="AC12" s="3">
        <v>1</v>
      </c>
    </row>
    <row r="13" spans="1:29" x14ac:dyDescent="0.15">
      <c r="A13" s="1">
        <v>85</v>
      </c>
      <c r="B13" s="4">
        <v>45923.30375107639</v>
      </c>
      <c r="C13" s="2">
        <v>90.655471801757798</v>
      </c>
      <c r="D13" s="3">
        <v>0.99358974358974295</v>
      </c>
      <c r="Q13" s="1"/>
      <c r="R13" s="4"/>
      <c r="S13" s="2"/>
      <c r="T13" s="3"/>
      <c r="Z13" s="1">
        <v>171</v>
      </c>
      <c r="AA13" s="4">
        <v>45792.337314814817</v>
      </c>
      <c r="AB13" s="2">
        <v>92.39</v>
      </c>
      <c r="AC13" s="3">
        <v>1</v>
      </c>
    </row>
    <row r="14" spans="1:29" x14ac:dyDescent="0.15">
      <c r="A14" s="1">
        <v>87</v>
      </c>
      <c r="B14" s="4">
        <v>45924.304843078702</v>
      </c>
      <c r="C14" s="2">
        <v>93.994781494140597</v>
      </c>
      <c r="D14" s="3">
        <v>0.98847926267281105</v>
      </c>
      <c r="Q14" s="1"/>
      <c r="R14" s="4"/>
      <c r="S14" s="2"/>
      <c r="T14" s="3"/>
      <c r="Z14" s="1">
        <v>172</v>
      </c>
      <c r="AA14" s="4">
        <v>45792.339826388888</v>
      </c>
      <c r="AB14" s="2">
        <v>92.54</v>
      </c>
      <c r="AC14" s="3">
        <v>0.995</v>
      </c>
    </row>
    <row r="15" spans="1:29" x14ac:dyDescent="0.15">
      <c r="A15" s="1">
        <v>90</v>
      </c>
      <c r="B15" s="4">
        <v>45924.313611435187</v>
      </c>
      <c r="C15" s="2">
        <v>91.637634277343693</v>
      </c>
      <c r="D15" s="3">
        <v>0.992932862190812</v>
      </c>
      <c r="Q15" s="1"/>
      <c r="R15" s="4"/>
      <c r="S15" s="2"/>
      <c r="T15" s="3"/>
      <c r="Z15" s="1">
        <v>173</v>
      </c>
      <c r="AA15" s="4">
        <v>45792.34511574074</v>
      </c>
      <c r="AB15" s="2">
        <v>98.28</v>
      </c>
      <c r="AC15" s="3">
        <v>1</v>
      </c>
    </row>
    <row r="16" spans="1:29" x14ac:dyDescent="0.15">
      <c r="A16" s="1">
        <v>91</v>
      </c>
      <c r="B16" s="4">
        <v>45924.315382106484</v>
      </c>
      <c r="C16" s="2">
        <v>94.417518615722599</v>
      </c>
      <c r="D16" s="3">
        <v>0.99250936329588002</v>
      </c>
      <c r="Q16" s="1"/>
      <c r="R16" s="4"/>
      <c r="S16" s="2"/>
      <c r="T16" s="3"/>
      <c r="Z16" s="1">
        <v>174</v>
      </c>
      <c r="AA16" s="4">
        <v>45792.349016203705</v>
      </c>
      <c r="AB16" s="2">
        <v>95.84</v>
      </c>
      <c r="AC16" s="3">
        <v>0.995</v>
      </c>
    </row>
    <row r="17" spans="1:29" x14ac:dyDescent="0.15">
      <c r="A17" s="1">
        <v>93</v>
      </c>
      <c r="B17" s="4">
        <v>45925.317180821759</v>
      </c>
      <c r="C17" s="2">
        <v>92.438163757324205</v>
      </c>
      <c r="D17" s="3">
        <v>0.99099099099099097</v>
      </c>
      <c r="Q17" s="1"/>
      <c r="R17" s="4"/>
      <c r="S17" s="2"/>
      <c r="T17" s="3"/>
      <c r="Z17" s="1">
        <v>175</v>
      </c>
      <c r="AA17" s="4">
        <v>45793.317650462966</v>
      </c>
      <c r="AB17" s="2">
        <v>92.43</v>
      </c>
      <c r="AC17" s="3">
        <v>1</v>
      </c>
    </row>
    <row r="18" spans="1:29" x14ac:dyDescent="0.15">
      <c r="A18" s="1">
        <v>103</v>
      </c>
      <c r="B18" s="4">
        <v>45927.311148368055</v>
      </c>
      <c r="C18" s="2">
        <v>94.702529907226506</v>
      </c>
      <c r="D18" s="3">
        <v>0.99528301886792403</v>
      </c>
      <c r="Q18" s="1"/>
      <c r="R18" s="4"/>
      <c r="S18" s="2"/>
      <c r="T18" s="3"/>
      <c r="Z18" s="1">
        <v>177</v>
      </c>
      <c r="AA18" s="4">
        <v>45793.323159722226</v>
      </c>
      <c r="AB18" s="2">
        <v>94.21</v>
      </c>
      <c r="AC18" s="3">
        <v>0.996</v>
      </c>
    </row>
    <row r="19" spans="1:29" x14ac:dyDescent="0.15">
      <c r="A19" s="1">
        <v>107</v>
      </c>
      <c r="B19" s="4">
        <v>45927.32178528935</v>
      </c>
      <c r="C19" s="2">
        <v>91.126258850097599</v>
      </c>
      <c r="D19" s="3">
        <v>0.99748110831234205</v>
      </c>
      <c r="Q19" s="1"/>
      <c r="R19" s="4"/>
      <c r="S19" s="2"/>
      <c r="T19" s="3"/>
      <c r="Z19" s="1">
        <v>178</v>
      </c>
      <c r="AA19" s="4">
        <v>45793.324456018519</v>
      </c>
      <c r="AB19" s="2">
        <v>98.44</v>
      </c>
      <c r="AC19" s="3">
        <v>1</v>
      </c>
    </row>
    <row r="20" spans="1:29" x14ac:dyDescent="0.15">
      <c r="A20" s="1">
        <v>110</v>
      </c>
      <c r="B20" s="4">
        <v>45928.194978287036</v>
      </c>
      <c r="C20" s="2">
        <v>96.605743408203097</v>
      </c>
      <c r="D20" s="3">
        <v>1</v>
      </c>
      <c r="Q20" s="1"/>
      <c r="R20" s="4"/>
      <c r="S20" s="2"/>
      <c r="T20" s="3"/>
      <c r="Z20" s="1">
        <v>179</v>
      </c>
      <c r="AA20" s="4">
        <v>45793.328842592593</v>
      </c>
      <c r="AB20" s="2">
        <v>101.13</v>
      </c>
      <c r="AC20" s="3">
        <v>0.99199999999999999</v>
      </c>
    </row>
    <row r="21" spans="1:29" x14ac:dyDescent="0.15">
      <c r="A21" s="1">
        <v>113</v>
      </c>
      <c r="B21" s="4">
        <v>45928.200269131943</v>
      </c>
      <c r="C21" s="2">
        <v>91.463195800781193</v>
      </c>
      <c r="D21" s="3">
        <v>0.99541284403669705</v>
      </c>
      <c r="Q21" s="1"/>
      <c r="R21" s="4"/>
      <c r="S21" s="2"/>
      <c r="T21" s="3"/>
      <c r="Z21" s="1">
        <v>180</v>
      </c>
      <c r="AA21" s="4">
        <v>45793.330775462964</v>
      </c>
      <c r="AB21" s="2">
        <v>99.15</v>
      </c>
      <c r="AC21" s="3">
        <v>0.995</v>
      </c>
    </row>
    <row r="22" spans="1:29" x14ac:dyDescent="0.15">
      <c r="A22" s="1">
        <v>114</v>
      </c>
      <c r="B22" s="4">
        <v>45928.26645653935</v>
      </c>
      <c r="C22" s="2">
        <v>90.718994140625</v>
      </c>
      <c r="D22" s="3">
        <v>1</v>
      </c>
      <c r="Q22" s="1"/>
      <c r="R22" s="4"/>
      <c r="S22" s="2"/>
      <c r="T22" s="3"/>
      <c r="Z22" s="1">
        <v>181</v>
      </c>
      <c r="AA22" s="4">
        <v>45794.203958333332</v>
      </c>
      <c r="AB22" s="2">
        <v>91.02</v>
      </c>
      <c r="AC22" s="3">
        <v>1</v>
      </c>
    </row>
    <row r="23" spans="1:29" x14ac:dyDescent="0.15">
      <c r="A23" s="1">
        <v>116</v>
      </c>
      <c r="B23" s="4">
        <v>45928.273961782405</v>
      </c>
      <c r="C23" s="2">
        <v>94.777893066406193</v>
      </c>
      <c r="D23" s="3">
        <v>0.993865030674846</v>
      </c>
      <c r="Q23" s="1"/>
      <c r="R23" s="4"/>
      <c r="S23" s="2"/>
      <c r="T23" s="3"/>
      <c r="Z23" s="1">
        <v>182</v>
      </c>
      <c r="AA23" s="4">
        <v>45794.210185185184</v>
      </c>
      <c r="AB23" s="2">
        <v>92.43</v>
      </c>
      <c r="AC23" s="3">
        <v>0.996</v>
      </c>
    </row>
    <row r="24" spans="1:29" x14ac:dyDescent="0.15">
      <c r="A24" s="1">
        <v>119</v>
      </c>
      <c r="B24" s="4">
        <v>45928.280651516201</v>
      </c>
      <c r="C24" s="2">
        <v>90.733688354492102</v>
      </c>
      <c r="D24" s="3">
        <v>0.99322799097065395</v>
      </c>
      <c r="Q24" s="1"/>
      <c r="R24" s="4"/>
      <c r="S24" s="2"/>
      <c r="T24" s="3"/>
      <c r="Z24" s="1">
        <v>183</v>
      </c>
      <c r="AA24" s="4">
        <v>45794.211469907408</v>
      </c>
      <c r="AB24" s="2">
        <v>100.36</v>
      </c>
      <c r="AC24" s="3">
        <v>0.995</v>
      </c>
    </row>
    <row r="25" spans="1:29" x14ac:dyDescent="0.15">
      <c r="A25" s="1">
        <v>121</v>
      </c>
      <c r="B25" s="4">
        <v>45928.284482523151</v>
      </c>
      <c r="C25" s="2">
        <v>102.369667053222</v>
      </c>
      <c r="D25" s="3">
        <v>0.99765258215962405</v>
      </c>
      <c r="Q25" s="1"/>
      <c r="R25" s="4"/>
      <c r="S25" s="2"/>
      <c r="T25" s="3"/>
      <c r="Z25" s="1">
        <v>184</v>
      </c>
      <c r="AA25" s="4">
        <v>45794.215520833335</v>
      </c>
      <c r="AB25" s="2">
        <v>91.39</v>
      </c>
      <c r="AC25" s="3">
        <v>0.997</v>
      </c>
    </row>
    <row r="26" spans="1:29" x14ac:dyDescent="0.15">
      <c r="A26" s="1">
        <v>123</v>
      </c>
      <c r="B26" s="4">
        <v>45929.307357372687</v>
      </c>
      <c r="C26" s="2">
        <v>93.622390747070298</v>
      </c>
      <c r="D26" s="3">
        <v>1</v>
      </c>
      <c r="Q26" s="1"/>
      <c r="R26" s="4"/>
      <c r="S26" s="2"/>
      <c r="T26" s="3"/>
      <c r="Z26" s="1">
        <v>185</v>
      </c>
      <c r="AA26" s="4">
        <v>45794.293749999997</v>
      </c>
      <c r="AB26" s="2">
        <v>97.55</v>
      </c>
      <c r="AC26" s="3">
        <v>0.99399999999999999</v>
      </c>
    </row>
    <row r="27" spans="1:29" x14ac:dyDescent="0.15">
      <c r="A27" s="1">
        <v>124</v>
      </c>
      <c r="B27" s="4">
        <v>45929.310456458334</v>
      </c>
      <c r="C27" s="2">
        <v>92.129417419433594</v>
      </c>
      <c r="D27" s="3">
        <v>0.98798798798798804</v>
      </c>
      <c r="G27" s="6" t="s">
        <v>10</v>
      </c>
      <c r="H27" s="6" t="s">
        <v>11</v>
      </c>
      <c r="K27" s="9"/>
      <c r="Q27" s="1"/>
      <c r="R27" s="4"/>
      <c r="S27" s="2"/>
      <c r="T27" s="3"/>
      <c r="Z27" s="1">
        <v>186</v>
      </c>
      <c r="AA27" s="4">
        <v>45794.295474537037</v>
      </c>
      <c r="AB27" s="2">
        <v>99.63</v>
      </c>
      <c r="AC27" s="3">
        <v>0.99399999999999999</v>
      </c>
    </row>
    <row r="28" spans="1:29" x14ac:dyDescent="0.15">
      <c r="A28" s="1">
        <v>131</v>
      </c>
      <c r="B28" s="4">
        <v>45930.318982164354</v>
      </c>
      <c r="C28" s="2">
        <v>91.161605834960895</v>
      </c>
      <c r="D28" s="3">
        <v>0.99563318777292498</v>
      </c>
      <c r="F28" s="6" t="s">
        <v>9</v>
      </c>
      <c r="G28" s="8">
        <f>MAX(D2:D177)</f>
        <v>1</v>
      </c>
      <c r="H28" s="8">
        <f>MIN(D2:D177)</f>
        <v>0.98776758409785903</v>
      </c>
      <c r="Q28" s="1"/>
      <c r="R28" s="4"/>
      <c r="S28" s="2"/>
      <c r="T28" s="3"/>
      <c r="Z28" s="1">
        <v>187</v>
      </c>
      <c r="AA28" s="4">
        <v>45794.297754629632</v>
      </c>
      <c r="AB28" s="2">
        <v>94.69</v>
      </c>
      <c r="AC28" s="3">
        <v>1</v>
      </c>
    </row>
    <row r="29" spans="1:29" x14ac:dyDescent="0.15">
      <c r="A29" s="1">
        <v>132</v>
      </c>
      <c r="B29" s="4">
        <v>45931.318015983794</v>
      </c>
      <c r="C29" s="2">
        <v>93.782997131347599</v>
      </c>
      <c r="D29" s="3">
        <v>0.99249249249249205</v>
      </c>
      <c r="F29" s="6" t="s">
        <v>12</v>
      </c>
      <c r="G29" s="7">
        <f>MAX(C2:C177)</f>
        <v>102.369667053222</v>
      </c>
      <c r="H29" s="7">
        <f>MIN(C2:C177)</f>
        <v>90.067070007324205</v>
      </c>
      <c r="Q29" s="1"/>
      <c r="R29" s="4"/>
      <c r="S29" s="2"/>
      <c r="T29" s="3"/>
      <c r="Z29" s="1">
        <v>188</v>
      </c>
      <c r="AA29" s="4">
        <v>45794.29892361111</v>
      </c>
      <c r="AB29" s="2">
        <v>100.99</v>
      </c>
      <c r="AC29" s="3">
        <v>0.996</v>
      </c>
    </row>
    <row r="30" spans="1:29" x14ac:dyDescent="0.15">
      <c r="A30" s="1">
        <v>136</v>
      </c>
      <c r="B30" s="4">
        <v>45932.312400312498</v>
      </c>
      <c r="C30" s="2">
        <v>90.149604797363196</v>
      </c>
      <c r="D30" s="3">
        <v>0.99193548387096697</v>
      </c>
      <c r="Q30" s="1"/>
      <c r="R30" s="4"/>
      <c r="S30" s="2"/>
      <c r="T30" s="3"/>
      <c r="Z30" s="1">
        <v>189</v>
      </c>
      <c r="AA30" s="4">
        <v>45794.301180555558</v>
      </c>
      <c r="AB30" s="2">
        <v>93.86</v>
      </c>
      <c r="AC30" s="3">
        <v>1</v>
      </c>
    </row>
    <row r="31" spans="1:29" x14ac:dyDescent="0.15">
      <c r="A31" s="1">
        <v>137</v>
      </c>
      <c r="B31" s="4">
        <v>45932.315113761571</v>
      </c>
      <c r="C31" s="2">
        <v>93.237594604492102</v>
      </c>
      <c r="D31" s="3">
        <v>0.99662162162162105</v>
      </c>
      <c r="F31" s="6" t="s">
        <v>15</v>
      </c>
      <c r="G31" s="6" t="s">
        <v>13</v>
      </c>
      <c r="H31" s="6">
        <f>CORREL(C2:C1077, D2:D1077)</f>
        <v>0.18187532440232951</v>
      </c>
      <c r="Q31" s="1"/>
      <c r="R31" s="4"/>
      <c r="S31" s="2"/>
      <c r="T31" s="3"/>
      <c r="Z31" s="1">
        <v>190</v>
      </c>
      <c r="AA31" s="4">
        <v>45794.302685185183</v>
      </c>
      <c r="AB31" s="2">
        <v>102.94</v>
      </c>
      <c r="AC31" s="3">
        <v>1</v>
      </c>
    </row>
    <row r="32" spans="1:29" x14ac:dyDescent="0.15">
      <c r="A32" s="1">
        <v>143</v>
      </c>
      <c r="B32" s="4">
        <v>45933.317187002314</v>
      </c>
      <c r="C32" s="2">
        <v>92.257492065429602</v>
      </c>
      <c r="D32" s="3">
        <v>0.98776758409785903</v>
      </c>
      <c r="G32" s="6" t="s">
        <v>14</v>
      </c>
      <c r="H32" s="6">
        <f>CORREL(H51:H1033, I51:I1033)</f>
        <v>0.13614068772966689</v>
      </c>
      <c r="Q32" s="1"/>
      <c r="R32" s="4"/>
      <c r="S32" s="2"/>
      <c r="T32" s="3"/>
      <c r="Z32" s="1">
        <v>191</v>
      </c>
      <c r="AA32" s="4">
        <v>45795.210416666669</v>
      </c>
      <c r="AB32" s="2">
        <v>96.18</v>
      </c>
      <c r="AC32" s="3">
        <v>0.99199999999999999</v>
      </c>
    </row>
    <row r="33" spans="1:29" x14ac:dyDescent="0.15">
      <c r="A33" s="1">
        <v>145</v>
      </c>
      <c r="B33" s="4">
        <v>45933.323595798611</v>
      </c>
      <c r="C33" s="2">
        <v>97.767997741699205</v>
      </c>
      <c r="D33" s="3">
        <v>1</v>
      </c>
      <c r="Q33" s="1"/>
      <c r="R33" s="4"/>
      <c r="S33" s="2"/>
      <c r="T33" s="3"/>
      <c r="Z33" s="1">
        <v>192</v>
      </c>
      <c r="AA33" s="4">
        <v>45795.215092592596</v>
      </c>
      <c r="AB33" s="2">
        <v>98.1</v>
      </c>
      <c r="AC33" s="3">
        <v>1</v>
      </c>
    </row>
    <row r="34" spans="1:29" x14ac:dyDescent="0.15">
      <c r="A34" s="1">
        <v>147</v>
      </c>
      <c r="B34" s="4">
        <v>45933.328308854165</v>
      </c>
      <c r="C34" s="2">
        <v>91.007583618164006</v>
      </c>
      <c r="D34" s="3">
        <v>0.990825688073394</v>
      </c>
      <c r="G34" s="6" t="s">
        <v>16</v>
      </c>
      <c r="H34" s="6">
        <f>CORREL(M51:M984, N51:N984)</f>
        <v>-0.12439485964592634</v>
      </c>
      <c r="Z34" s="1">
        <v>193</v>
      </c>
      <c r="AA34" s="4">
        <v>45795.217407407406</v>
      </c>
      <c r="AB34" s="2">
        <v>93.14</v>
      </c>
      <c r="AC34" s="3">
        <v>1</v>
      </c>
    </row>
    <row r="35" spans="1:29" x14ac:dyDescent="0.15">
      <c r="A35" s="1">
        <v>154</v>
      </c>
      <c r="B35" s="4">
        <v>45934.286078391204</v>
      </c>
      <c r="C35" s="2">
        <v>101.66520690917901</v>
      </c>
      <c r="D35" s="3">
        <v>1</v>
      </c>
      <c r="G35" s="6" t="s">
        <v>17</v>
      </c>
      <c r="H35" s="6">
        <f>CORREL(R51:R1062, S51:S1062)</f>
        <v>-0.14871912922678335</v>
      </c>
      <c r="Z35" s="1">
        <v>194</v>
      </c>
      <c r="AA35" s="4">
        <v>45795.218368055554</v>
      </c>
      <c r="AB35" s="2">
        <v>98.48</v>
      </c>
      <c r="AC35" s="3">
        <v>1</v>
      </c>
    </row>
    <row r="36" spans="1:29" x14ac:dyDescent="0.15">
      <c r="A36" s="1">
        <v>155</v>
      </c>
      <c r="B36" s="4">
        <v>45934.288522141207</v>
      </c>
      <c r="C36" s="2">
        <v>90.609237670898395</v>
      </c>
      <c r="D36" s="3">
        <v>0.99290780141843904</v>
      </c>
      <c r="G36" s="6" t="s">
        <v>18</v>
      </c>
      <c r="H36" s="6">
        <f>CORREL(W51:W1077, X51:X1077)</f>
        <v>0.1183352501169883</v>
      </c>
      <c r="Z36" s="1">
        <v>196</v>
      </c>
      <c r="AA36" s="4">
        <v>45795.220694444448</v>
      </c>
      <c r="AB36" s="2">
        <v>92.16</v>
      </c>
      <c r="AC36" s="3">
        <v>1</v>
      </c>
    </row>
    <row r="37" spans="1:29" x14ac:dyDescent="0.15">
      <c r="A37" s="1">
        <v>156</v>
      </c>
      <c r="B37" s="4">
        <v>45934.295987731479</v>
      </c>
      <c r="C37" s="2">
        <v>92.881484985351506</v>
      </c>
      <c r="D37" s="3">
        <v>0.99572649572649496</v>
      </c>
      <c r="Z37" s="1">
        <v>197</v>
      </c>
      <c r="AA37" s="4">
        <v>45795.222314814811</v>
      </c>
      <c r="AB37" s="2">
        <v>97.17</v>
      </c>
      <c r="AC37" s="3">
        <v>1</v>
      </c>
    </row>
    <row r="38" spans="1:29" x14ac:dyDescent="0.15">
      <c r="A38" s="1">
        <v>157</v>
      </c>
      <c r="B38" s="4">
        <v>45934.298720358798</v>
      </c>
      <c r="C38" s="2">
        <v>91.486213684082003</v>
      </c>
      <c r="D38" s="3">
        <v>0.99630996309963105</v>
      </c>
      <c r="Z38" s="1">
        <v>198</v>
      </c>
      <c r="AA38" s="4">
        <v>45795.308263888888</v>
      </c>
      <c r="AB38" s="2">
        <v>96.15</v>
      </c>
      <c r="AC38" s="3">
        <v>0.99399999999999999</v>
      </c>
    </row>
    <row r="39" spans="1:29" x14ac:dyDescent="0.15">
      <c r="A39" s="1">
        <v>164</v>
      </c>
      <c r="B39" s="4">
        <v>45935.19566247685</v>
      </c>
      <c r="C39" s="2">
        <v>92.725822448730398</v>
      </c>
      <c r="D39" s="3">
        <v>0.99120879120879102</v>
      </c>
      <c r="Z39" s="1">
        <v>199</v>
      </c>
      <c r="AA39" s="4">
        <v>45795.310416666667</v>
      </c>
      <c r="AB39" s="2">
        <v>92.91</v>
      </c>
      <c r="AC39" s="3">
        <v>0.996</v>
      </c>
    </row>
    <row r="40" spans="1:29" x14ac:dyDescent="0.15">
      <c r="A40" s="1">
        <v>165</v>
      </c>
      <c r="B40" s="4">
        <v>45935.197656550925</v>
      </c>
      <c r="C40" s="2">
        <v>92.758438110351506</v>
      </c>
      <c r="D40" s="3">
        <v>0.99745547073791296</v>
      </c>
      <c r="Z40" s="1">
        <v>200</v>
      </c>
      <c r="AA40" s="4">
        <v>45795.311956018515</v>
      </c>
      <c r="AB40" s="2">
        <v>99.65</v>
      </c>
      <c r="AC40" s="3">
        <v>1</v>
      </c>
    </row>
    <row r="41" spans="1:29" x14ac:dyDescent="0.15">
      <c r="A41" s="1">
        <v>166</v>
      </c>
      <c r="B41" s="4">
        <v>45935.275047870367</v>
      </c>
      <c r="C41" s="2">
        <v>91.0985107421875</v>
      </c>
      <c r="D41" s="3">
        <v>0.997647058823529</v>
      </c>
      <c r="Z41" s="1">
        <v>201</v>
      </c>
      <c r="AA41" s="4">
        <v>45795.313888888886</v>
      </c>
      <c r="AB41" s="2">
        <v>100.73</v>
      </c>
      <c r="AC41" s="3">
        <v>1</v>
      </c>
    </row>
    <row r="42" spans="1:29" x14ac:dyDescent="0.15">
      <c r="A42" s="1">
        <v>167</v>
      </c>
      <c r="B42" s="4">
        <v>45935.277490752313</v>
      </c>
      <c r="C42" s="2">
        <v>95.978820800781193</v>
      </c>
      <c r="D42" s="3">
        <v>0.98986486486486402</v>
      </c>
      <c r="Z42" s="1">
        <v>202</v>
      </c>
      <c r="AA42" s="4">
        <v>45795.315717592595</v>
      </c>
      <c r="AB42" s="2">
        <v>95.69</v>
      </c>
      <c r="AC42" s="3">
        <v>0.995</v>
      </c>
    </row>
    <row r="43" spans="1:29" x14ac:dyDescent="0.15">
      <c r="A43" s="1">
        <v>168</v>
      </c>
      <c r="B43" s="4">
        <v>45935.279592037034</v>
      </c>
      <c r="C43" s="2">
        <v>93.347923278808594</v>
      </c>
      <c r="D43" s="3">
        <v>0.99250936329588002</v>
      </c>
      <c r="Z43" s="1">
        <v>203</v>
      </c>
      <c r="AA43" s="4">
        <v>45795.316770833335</v>
      </c>
      <c r="AB43" s="2">
        <v>105.6</v>
      </c>
      <c r="AC43" s="3">
        <v>0.99399999999999999</v>
      </c>
    </row>
    <row r="44" spans="1:29" x14ac:dyDescent="0.15">
      <c r="A44" s="1">
        <v>172</v>
      </c>
      <c r="B44" s="4">
        <v>45935.288212951389</v>
      </c>
      <c r="C44" s="2">
        <v>93.117027282714801</v>
      </c>
      <c r="D44" s="3">
        <v>0.99701492537313396</v>
      </c>
      <c r="Z44" s="1">
        <v>204</v>
      </c>
      <c r="AA44" s="4">
        <v>45795.320023148146</v>
      </c>
      <c r="AB44" s="2">
        <v>94.41</v>
      </c>
      <c r="AC44" s="3">
        <v>0.99199999999999999</v>
      </c>
    </row>
    <row r="45" spans="1:29" x14ac:dyDescent="0.15">
      <c r="A45" s="1"/>
      <c r="B45" s="4"/>
      <c r="C45" s="2"/>
      <c r="D45" s="3"/>
      <c r="Z45" s="1">
        <v>205</v>
      </c>
      <c r="AA45" s="4">
        <v>45795.322245370371</v>
      </c>
      <c r="AB45" s="2">
        <v>95.13</v>
      </c>
      <c r="AC45" s="3">
        <v>1</v>
      </c>
    </row>
    <row r="46" spans="1:29" x14ac:dyDescent="0.15">
      <c r="A46" s="1"/>
      <c r="B46" s="4"/>
      <c r="C46" s="2"/>
      <c r="D46" s="3"/>
      <c r="Z46" s="1">
        <v>206</v>
      </c>
      <c r="AA46" s="4">
        <v>45796.331921296296</v>
      </c>
      <c r="AB46" s="2">
        <v>94.18</v>
      </c>
      <c r="AC46" s="3">
        <v>1</v>
      </c>
    </row>
    <row r="47" spans="1:29" x14ac:dyDescent="0.15">
      <c r="A47" s="1"/>
      <c r="B47" s="4"/>
      <c r="C47" s="2"/>
      <c r="D47" s="3"/>
      <c r="Z47" s="1">
        <v>207</v>
      </c>
      <c r="AA47" s="4">
        <v>45796.332974537036</v>
      </c>
      <c r="AB47" s="2">
        <v>99.93</v>
      </c>
      <c r="AC47" s="3">
        <v>1</v>
      </c>
    </row>
    <row r="48" spans="1:29" x14ac:dyDescent="0.15">
      <c r="B48" s="4"/>
      <c r="C48" s="2"/>
      <c r="D48" s="4"/>
    </row>
    <row r="49" spans="2:24" x14ac:dyDescent="0.15">
      <c r="B49" s="4"/>
      <c r="C49" s="2"/>
      <c r="D49" s="4"/>
      <c r="F49" s="6" t="s">
        <v>25</v>
      </c>
      <c r="G49" s="4"/>
      <c r="H49" s="2"/>
      <c r="I49" s="4"/>
      <c r="K49" s="6" t="s">
        <v>16</v>
      </c>
      <c r="P49" s="6" t="s">
        <v>17</v>
      </c>
      <c r="U49" s="6" t="s">
        <v>18</v>
      </c>
    </row>
    <row r="50" spans="2:24" x14ac:dyDescent="0.15">
      <c r="B50" s="4"/>
      <c r="C50" s="2"/>
      <c r="D50" s="4"/>
      <c r="G50" s="4"/>
      <c r="H50" s="2"/>
      <c r="I50" s="4"/>
    </row>
    <row r="51" spans="2:24" x14ac:dyDescent="0.15">
      <c r="B51" s="4"/>
      <c r="C51" s="2"/>
      <c r="D51" s="4"/>
      <c r="F51" s="1">
        <v>44</v>
      </c>
      <c r="G51" s="4">
        <v>45777.300474537034</v>
      </c>
      <c r="H51" s="2">
        <v>90.49</v>
      </c>
      <c r="I51" s="3">
        <v>0.996</v>
      </c>
      <c r="K51" s="1">
        <v>38</v>
      </c>
      <c r="L51" s="4">
        <v>45777.203055555554</v>
      </c>
      <c r="M51" s="2">
        <v>91.34</v>
      </c>
      <c r="N51" s="3">
        <v>0.98599999999999999</v>
      </c>
      <c r="P51" s="1">
        <v>44</v>
      </c>
      <c r="Q51" s="4">
        <v>45777.300474537034</v>
      </c>
      <c r="R51" s="2">
        <v>90.49</v>
      </c>
      <c r="S51" s="3">
        <v>0.996</v>
      </c>
      <c r="U51" s="1">
        <v>38</v>
      </c>
      <c r="V51" s="4">
        <v>45777.203055555554</v>
      </c>
      <c r="W51" s="2">
        <v>91.34</v>
      </c>
      <c r="X51" s="3">
        <v>0.98599999999999999</v>
      </c>
    </row>
    <row r="52" spans="2:24" x14ac:dyDescent="0.15">
      <c r="B52" s="4"/>
      <c r="C52" s="2"/>
      <c r="D52" s="4"/>
      <c r="F52" s="1">
        <v>47</v>
      </c>
      <c r="G52" s="4">
        <v>45777.305497685185</v>
      </c>
      <c r="H52" s="2">
        <v>95.82</v>
      </c>
      <c r="I52" s="3">
        <v>1</v>
      </c>
      <c r="K52" s="1">
        <v>44</v>
      </c>
      <c r="L52" s="4">
        <v>45777.300474537034</v>
      </c>
      <c r="M52" s="2">
        <v>90.49</v>
      </c>
      <c r="N52" s="3">
        <v>0.996</v>
      </c>
      <c r="P52" s="1">
        <v>67</v>
      </c>
      <c r="Q52" s="4">
        <v>45779.284467592595</v>
      </c>
      <c r="R52" s="2">
        <v>90.38</v>
      </c>
      <c r="S52" s="3">
        <v>0.99399999999999999</v>
      </c>
      <c r="U52" s="1">
        <v>110</v>
      </c>
      <c r="V52" s="4">
        <v>45784.325312499997</v>
      </c>
      <c r="W52" s="2">
        <v>91.1</v>
      </c>
      <c r="X52" s="3">
        <v>0.98899999999999999</v>
      </c>
    </row>
    <row r="53" spans="2:24" x14ac:dyDescent="0.15">
      <c r="B53" s="4"/>
      <c r="C53" s="2"/>
      <c r="D53" s="4"/>
      <c r="F53" s="1">
        <v>51</v>
      </c>
      <c r="G53" s="4">
        <v>45778.210486111115</v>
      </c>
      <c r="H53" s="2">
        <v>92.82</v>
      </c>
      <c r="I53" s="3">
        <v>1</v>
      </c>
      <c r="K53" s="1">
        <v>67</v>
      </c>
      <c r="L53" s="4">
        <v>45779.284467592595</v>
      </c>
      <c r="M53" s="2">
        <v>90.38</v>
      </c>
      <c r="N53" s="3">
        <v>0.99399999999999999</v>
      </c>
      <c r="P53" s="1">
        <v>74</v>
      </c>
      <c r="Q53" s="4">
        <v>45780.205000000002</v>
      </c>
      <c r="R53" s="2">
        <v>90.49</v>
      </c>
      <c r="S53" s="3">
        <v>0.99299999999999999</v>
      </c>
      <c r="U53" s="1">
        <v>162</v>
      </c>
      <c r="V53" s="4">
        <v>45790.327349537038</v>
      </c>
      <c r="W53" s="2">
        <v>92.35</v>
      </c>
      <c r="X53" s="3">
        <v>0.98799999999999999</v>
      </c>
    </row>
    <row r="54" spans="2:24" x14ac:dyDescent="0.15">
      <c r="B54" s="4"/>
      <c r="C54" s="2"/>
      <c r="D54" s="4"/>
      <c r="F54" s="1">
        <v>58</v>
      </c>
      <c r="G54" s="4">
        <v>45778.292824074073</v>
      </c>
      <c r="H54" s="2">
        <v>94.99</v>
      </c>
      <c r="I54" s="3">
        <v>1</v>
      </c>
      <c r="K54" s="1">
        <v>74</v>
      </c>
      <c r="L54" s="4">
        <v>45780.205000000002</v>
      </c>
      <c r="M54" s="2">
        <v>90.49</v>
      </c>
      <c r="N54" s="3">
        <v>0.99299999999999999</v>
      </c>
      <c r="P54" s="1">
        <v>81</v>
      </c>
      <c r="Q54" s="4">
        <v>45780.314479166664</v>
      </c>
      <c r="R54" s="2">
        <v>91.42</v>
      </c>
      <c r="S54" s="3">
        <v>0.997</v>
      </c>
      <c r="U54" s="1">
        <v>239</v>
      </c>
      <c r="V54" s="4">
        <v>45802.185231481482</v>
      </c>
      <c r="W54" s="2">
        <v>98.45</v>
      </c>
      <c r="X54" s="3">
        <v>0.98299999999999998</v>
      </c>
    </row>
    <row r="55" spans="2:24" x14ac:dyDescent="0.15">
      <c r="B55" s="4"/>
      <c r="C55" s="2"/>
      <c r="D55" s="4"/>
      <c r="F55" s="1">
        <v>62</v>
      </c>
      <c r="G55" s="4">
        <v>45779.189780092594</v>
      </c>
      <c r="H55" s="2">
        <v>90.38</v>
      </c>
      <c r="I55" s="3">
        <v>1</v>
      </c>
      <c r="K55" s="1">
        <v>81</v>
      </c>
      <c r="L55" s="4">
        <v>45780.314479166664</v>
      </c>
      <c r="M55" s="2">
        <v>91.42</v>
      </c>
      <c r="N55" s="3">
        <v>0.997</v>
      </c>
      <c r="P55" s="1">
        <v>88</v>
      </c>
      <c r="Q55" s="4">
        <v>45781.209062499998</v>
      </c>
      <c r="R55" s="2">
        <v>94.77</v>
      </c>
      <c r="S55" s="3">
        <v>0.995</v>
      </c>
      <c r="U55" s="1">
        <v>322</v>
      </c>
      <c r="V55" s="4">
        <v>45815.210497685184</v>
      </c>
      <c r="W55" s="2">
        <v>110.2</v>
      </c>
      <c r="X55" s="3">
        <v>0.98899999999999999</v>
      </c>
    </row>
    <row r="56" spans="2:24" x14ac:dyDescent="0.15">
      <c r="B56" s="4"/>
      <c r="C56" s="2"/>
      <c r="D56" s="4"/>
      <c r="F56" s="1">
        <v>63</v>
      </c>
      <c r="G56" s="4">
        <v>45779.191145833334</v>
      </c>
      <c r="H56" s="2">
        <v>91.32</v>
      </c>
      <c r="I56" s="3">
        <v>1</v>
      </c>
      <c r="K56" s="1">
        <v>88</v>
      </c>
      <c r="L56" s="4">
        <v>45781.209062499998</v>
      </c>
      <c r="M56" s="2">
        <v>94.77</v>
      </c>
      <c r="N56" s="3">
        <v>0.995</v>
      </c>
      <c r="P56" s="1">
        <v>91</v>
      </c>
      <c r="Q56" s="4">
        <v>45781.304247685184</v>
      </c>
      <c r="R56" s="2">
        <v>97.26</v>
      </c>
      <c r="S56" s="3">
        <v>0.996</v>
      </c>
      <c r="U56" s="1"/>
      <c r="V56" s="4"/>
      <c r="W56" s="2"/>
      <c r="X56" s="5"/>
    </row>
    <row r="57" spans="2:24" x14ac:dyDescent="0.15">
      <c r="B57" s="4"/>
      <c r="C57" s="2"/>
      <c r="D57" s="4"/>
      <c r="F57" s="1">
        <v>66</v>
      </c>
      <c r="G57" s="4">
        <v>45779.196469907409</v>
      </c>
      <c r="H57" s="2">
        <v>94.96</v>
      </c>
      <c r="I57" s="3">
        <v>1</v>
      </c>
      <c r="K57" s="1">
        <v>91</v>
      </c>
      <c r="L57" s="4">
        <v>45781.304247685184</v>
      </c>
      <c r="M57" s="2">
        <v>97.26</v>
      </c>
      <c r="N57" s="3">
        <v>0.996</v>
      </c>
      <c r="P57" s="1">
        <v>92</v>
      </c>
      <c r="Q57" s="4">
        <v>45781.305937500001</v>
      </c>
      <c r="R57" s="2">
        <v>91.76</v>
      </c>
      <c r="S57" s="3">
        <v>0.995</v>
      </c>
      <c r="U57" s="1"/>
      <c r="V57" s="4"/>
      <c r="W57" s="2"/>
      <c r="X57" s="5"/>
    </row>
    <row r="58" spans="2:24" x14ac:dyDescent="0.15">
      <c r="B58" s="4"/>
      <c r="C58" s="2"/>
      <c r="D58" s="4"/>
      <c r="F58" s="1">
        <v>67</v>
      </c>
      <c r="G58" s="4">
        <v>45779.284467592595</v>
      </c>
      <c r="H58" s="2">
        <v>90.38</v>
      </c>
      <c r="I58" s="3">
        <v>0.99399999999999999</v>
      </c>
      <c r="K58" s="1">
        <v>92</v>
      </c>
      <c r="L58" s="4">
        <v>45781.305937500001</v>
      </c>
      <c r="M58" s="2">
        <v>91.76</v>
      </c>
      <c r="N58" s="3">
        <v>0.995</v>
      </c>
      <c r="P58" s="1">
        <v>93</v>
      </c>
      <c r="Q58" s="4">
        <v>45781.307222222225</v>
      </c>
      <c r="R58" s="2">
        <v>93.47</v>
      </c>
      <c r="S58" s="3">
        <v>0.995</v>
      </c>
      <c r="U58" s="1"/>
      <c r="V58" s="4"/>
      <c r="W58" s="2"/>
      <c r="X58" s="5"/>
    </row>
    <row r="59" spans="2:24" x14ac:dyDescent="0.15">
      <c r="B59" s="4"/>
      <c r="C59" s="2"/>
      <c r="D59" s="4"/>
      <c r="F59" s="1">
        <v>71</v>
      </c>
      <c r="G59" s="4">
        <v>45779.29859953704</v>
      </c>
      <c r="H59" s="2">
        <v>91.48</v>
      </c>
      <c r="I59" s="3">
        <v>1</v>
      </c>
      <c r="K59" s="1">
        <v>93</v>
      </c>
      <c r="L59" s="4">
        <v>45781.307222222225</v>
      </c>
      <c r="M59" s="2">
        <v>93.47</v>
      </c>
      <c r="N59" s="3">
        <v>0.995</v>
      </c>
      <c r="P59" s="1">
        <v>95</v>
      </c>
      <c r="Q59" s="4">
        <v>45781.312708333331</v>
      </c>
      <c r="R59" s="2">
        <v>91.38</v>
      </c>
      <c r="S59" s="3">
        <v>0.99199999999999999</v>
      </c>
      <c r="U59" s="1"/>
      <c r="V59" s="4"/>
      <c r="W59" s="2"/>
      <c r="X59" s="5"/>
    </row>
    <row r="60" spans="2:24" x14ac:dyDescent="0.15">
      <c r="B60" s="4"/>
      <c r="C60" s="2"/>
      <c r="D60" s="4"/>
      <c r="F60" s="1">
        <v>73</v>
      </c>
      <c r="G60" s="4">
        <v>45780.203680555554</v>
      </c>
      <c r="H60" s="2">
        <v>92.99</v>
      </c>
      <c r="I60" s="3">
        <v>1</v>
      </c>
      <c r="K60" s="1">
        <v>95</v>
      </c>
      <c r="L60" s="4">
        <v>45781.312708333331</v>
      </c>
      <c r="M60" s="2">
        <v>91.38</v>
      </c>
      <c r="N60" s="3">
        <v>0.99199999999999999</v>
      </c>
      <c r="P60" s="1">
        <v>99</v>
      </c>
      <c r="Q60" s="4">
        <v>45783.226655092592</v>
      </c>
      <c r="R60" s="2">
        <v>95.38</v>
      </c>
      <c r="S60" s="3">
        <v>0.99399999999999999</v>
      </c>
      <c r="U60" s="1"/>
      <c r="V60" s="4"/>
      <c r="W60" s="2"/>
      <c r="X60" s="5"/>
    </row>
    <row r="61" spans="2:24" x14ac:dyDescent="0.15">
      <c r="B61" s="4"/>
      <c r="C61" s="2"/>
      <c r="D61" s="4"/>
      <c r="F61" s="1">
        <v>74</v>
      </c>
      <c r="G61" s="4">
        <v>45780.205000000002</v>
      </c>
      <c r="H61" s="2">
        <v>90.49</v>
      </c>
      <c r="I61" s="3">
        <v>0.99299999999999999</v>
      </c>
      <c r="K61" s="1">
        <v>99</v>
      </c>
      <c r="L61" s="4">
        <v>45783.226655092592</v>
      </c>
      <c r="M61" s="2">
        <v>95.38</v>
      </c>
      <c r="N61" s="3">
        <v>0.99399999999999999</v>
      </c>
      <c r="P61" s="1">
        <v>101</v>
      </c>
      <c r="Q61" s="4">
        <v>45783.297094907408</v>
      </c>
      <c r="R61" s="2">
        <v>92.64</v>
      </c>
      <c r="S61" s="3">
        <v>0.99399999999999999</v>
      </c>
      <c r="U61" s="1"/>
      <c r="V61" s="4"/>
      <c r="W61" s="2"/>
      <c r="X61" s="5"/>
    </row>
    <row r="62" spans="2:24" x14ac:dyDescent="0.15">
      <c r="B62" s="4"/>
      <c r="C62" s="2"/>
      <c r="D62" s="4"/>
      <c r="F62" s="1">
        <v>77</v>
      </c>
      <c r="G62" s="4">
        <v>45780.210081018522</v>
      </c>
      <c r="H62" s="2">
        <v>90.32</v>
      </c>
      <c r="I62" s="3">
        <v>1</v>
      </c>
      <c r="K62" s="1">
        <v>101</v>
      </c>
      <c r="L62" s="4">
        <v>45783.297094907408</v>
      </c>
      <c r="M62" s="2">
        <v>92.64</v>
      </c>
      <c r="N62" s="3">
        <v>0.99399999999999999</v>
      </c>
      <c r="P62" s="1">
        <v>106</v>
      </c>
      <c r="Q62" s="4">
        <v>45783.309988425928</v>
      </c>
      <c r="R62" s="2">
        <v>90.19</v>
      </c>
      <c r="S62" s="3">
        <v>0.996</v>
      </c>
      <c r="U62" s="1"/>
      <c r="V62" s="4"/>
      <c r="W62" s="2"/>
      <c r="X62" s="5"/>
    </row>
    <row r="63" spans="2:24" x14ac:dyDescent="0.15">
      <c r="B63" s="4"/>
      <c r="C63" s="2"/>
      <c r="D63" s="4"/>
      <c r="F63" s="1">
        <v>78</v>
      </c>
      <c r="G63" s="4">
        <v>45780.211805555555</v>
      </c>
      <c r="H63" s="2">
        <v>92</v>
      </c>
      <c r="I63" s="3">
        <v>1</v>
      </c>
      <c r="K63" s="1">
        <v>106</v>
      </c>
      <c r="L63" s="4">
        <v>45783.309988425928</v>
      </c>
      <c r="M63" s="2">
        <v>90.19</v>
      </c>
      <c r="N63" s="3">
        <v>0.996</v>
      </c>
      <c r="P63" s="1">
        <v>108</v>
      </c>
      <c r="Q63" s="4">
        <v>45783.312083333331</v>
      </c>
      <c r="R63" s="2">
        <v>90.66</v>
      </c>
      <c r="S63" s="3">
        <v>0.996</v>
      </c>
      <c r="U63" s="1"/>
      <c r="V63" s="4"/>
      <c r="W63" s="2"/>
      <c r="X63" s="5"/>
    </row>
    <row r="64" spans="2:24" x14ac:dyDescent="0.15">
      <c r="B64" s="4"/>
      <c r="C64" s="2"/>
      <c r="D64" s="4"/>
      <c r="F64" s="1">
        <v>81</v>
      </c>
      <c r="G64" s="4">
        <v>45780.314479166664</v>
      </c>
      <c r="H64" s="2">
        <v>91.42</v>
      </c>
      <c r="I64" s="3">
        <v>0.997</v>
      </c>
      <c r="K64" s="1">
        <v>108</v>
      </c>
      <c r="L64" s="4">
        <v>45783.312083333331</v>
      </c>
      <c r="M64" s="2">
        <v>90.66</v>
      </c>
      <c r="N64" s="3">
        <v>0.996</v>
      </c>
      <c r="P64" s="1">
        <v>114</v>
      </c>
      <c r="Q64" s="4">
        <v>45785.339398148149</v>
      </c>
      <c r="R64" s="2">
        <v>90.85</v>
      </c>
      <c r="S64" s="3">
        <v>0.996</v>
      </c>
      <c r="U64" s="1"/>
      <c r="V64" s="4"/>
      <c r="W64" s="2"/>
      <c r="X64" s="5"/>
    </row>
    <row r="65" spans="2:24" x14ac:dyDescent="0.15">
      <c r="B65" s="4"/>
      <c r="C65" s="2"/>
      <c r="D65" s="4"/>
      <c r="F65" s="1">
        <v>84</v>
      </c>
      <c r="G65" s="4">
        <v>45780.327337962961</v>
      </c>
      <c r="H65" s="2">
        <v>91.59</v>
      </c>
      <c r="I65" s="3">
        <v>1</v>
      </c>
      <c r="K65" s="1">
        <v>110</v>
      </c>
      <c r="L65" s="4">
        <v>45784.325312499997</v>
      </c>
      <c r="M65" s="2">
        <v>91.1</v>
      </c>
      <c r="N65" s="3">
        <v>0.98899999999999999</v>
      </c>
      <c r="P65" s="1">
        <v>116</v>
      </c>
      <c r="Q65" s="4">
        <v>45785.34474537037</v>
      </c>
      <c r="R65" s="2">
        <v>95.78</v>
      </c>
      <c r="S65" s="3">
        <v>0.996</v>
      </c>
      <c r="U65" s="1"/>
      <c r="V65" s="4"/>
      <c r="W65" s="2"/>
      <c r="X65" s="5"/>
    </row>
    <row r="66" spans="2:24" x14ac:dyDescent="0.15">
      <c r="B66" s="4"/>
      <c r="C66" s="2"/>
      <c r="D66" s="4"/>
      <c r="F66" s="1">
        <v>88</v>
      </c>
      <c r="G66" s="4">
        <v>45781.209062499998</v>
      </c>
      <c r="H66" s="2">
        <v>94.77</v>
      </c>
      <c r="I66" s="3">
        <v>0.995</v>
      </c>
      <c r="K66" s="1">
        <v>114</v>
      </c>
      <c r="L66" s="4">
        <v>45785.339398148149</v>
      </c>
      <c r="M66" s="2">
        <v>90.85</v>
      </c>
      <c r="N66" s="3">
        <v>0.996</v>
      </c>
      <c r="P66" s="1">
        <v>117</v>
      </c>
      <c r="Q66" s="4">
        <v>45785.34646990741</v>
      </c>
      <c r="R66" s="2">
        <v>90.27</v>
      </c>
      <c r="S66" s="3">
        <v>0.995</v>
      </c>
      <c r="U66" s="1"/>
      <c r="V66" s="4"/>
      <c r="W66" s="2"/>
      <c r="X66" s="5"/>
    </row>
    <row r="67" spans="2:24" x14ac:dyDescent="0.15">
      <c r="B67" s="4"/>
      <c r="C67" s="2"/>
      <c r="D67" s="4"/>
      <c r="F67" s="1">
        <v>91</v>
      </c>
      <c r="G67" s="4">
        <v>45781.304247685184</v>
      </c>
      <c r="H67" s="2">
        <v>97.26</v>
      </c>
      <c r="I67" s="3">
        <v>0.996</v>
      </c>
      <c r="K67" s="1">
        <v>116</v>
      </c>
      <c r="L67" s="4">
        <v>45785.34474537037</v>
      </c>
      <c r="M67" s="2">
        <v>95.78</v>
      </c>
      <c r="N67" s="3">
        <v>0.996</v>
      </c>
      <c r="P67" s="1">
        <v>124</v>
      </c>
      <c r="Q67" s="4">
        <v>45786.322291666664</v>
      </c>
      <c r="R67" s="2">
        <v>98.77</v>
      </c>
      <c r="S67" s="3">
        <v>0.99399999999999999</v>
      </c>
      <c r="U67" s="1"/>
      <c r="V67" s="4"/>
      <c r="W67" s="2"/>
      <c r="X67" s="5"/>
    </row>
    <row r="68" spans="2:24" x14ac:dyDescent="0.15">
      <c r="B68" s="4"/>
      <c r="C68" s="2"/>
      <c r="D68" s="4"/>
      <c r="F68" s="1">
        <v>92</v>
      </c>
      <c r="G68" s="4">
        <v>45781.305937500001</v>
      </c>
      <c r="H68" s="2">
        <v>91.76</v>
      </c>
      <c r="I68" s="3">
        <v>0.995</v>
      </c>
      <c r="K68" s="1">
        <v>117</v>
      </c>
      <c r="L68" s="4">
        <v>45785.34646990741</v>
      </c>
      <c r="M68" s="2">
        <v>90.27</v>
      </c>
      <c r="N68" s="3">
        <v>0.995</v>
      </c>
      <c r="P68" s="1">
        <v>130</v>
      </c>
      <c r="Q68" s="4">
        <v>45787.205891203703</v>
      </c>
      <c r="R68" s="2">
        <v>99.29</v>
      </c>
      <c r="S68" s="3">
        <v>0.99</v>
      </c>
    </row>
    <row r="69" spans="2:24" x14ac:dyDescent="0.15">
      <c r="B69" s="4"/>
      <c r="C69" s="2"/>
      <c r="D69" s="4"/>
      <c r="F69" s="1">
        <v>93</v>
      </c>
      <c r="G69" s="4">
        <v>45781.307222222225</v>
      </c>
      <c r="H69" s="2">
        <v>93.47</v>
      </c>
      <c r="I69" s="3">
        <v>0.995</v>
      </c>
      <c r="K69" s="1">
        <v>124</v>
      </c>
      <c r="L69" s="4">
        <v>45786.322291666664</v>
      </c>
      <c r="M69" s="2">
        <v>98.77</v>
      </c>
      <c r="N69" s="3">
        <v>0.99399999999999999</v>
      </c>
      <c r="P69" s="1">
        <v>135</v>
      </c>
      <c r="Q69" s="4">
        <v>45787.220821759256</v>
      </c>
      <c r="R69" s="2">
        <v>95.37</v>
      </c>
      <c r="S69" s="3">
        <v>0.995</v>
      </c>
    </row>
    <row r="70" spans="2:24" x14ac:dyDescent="0.15">
      <c r="B70" s="4"/>
      <c r="C70" s="2"/>
      <c r="D70" s="4"/>
      <c r="F70" s="1">
        <v>94</v>
      </c>
      <c r="G70" s="4">
        <v>45781.311655092592</v>
      </c>
      <c r="H70" s="2">
        <v>96.32</v>
      </c>
      <c r="I70" s="3">
        <v>1</v>
      </c>
      <c r="K70" s="1">
        <v>130</v>
      </c>
      <c r="L70" s="4">
        <v>45787.205891203703</v>
      </c>
      <c r="M70" s="2">
        <v>99.29</v>
      </c>
      <c r="N70" s="3">
        <v>0.99</v>
      </c>
      <c r="P70" s="1">
        <v>139</v>
      </c>
      <c r="Q70" s="4">
        <v>45787.301666666666</v>
      </c>
      <c r="R70" s="2">
        <v>92.43</v>
      </c>
      <c r="S70" s="3">
        <v>0.996</v>
      </c>
    </row>
    <row r="71" spans="2:24" x14ac:dyDescent="0.15">
      <c r="B71" s="4"/>
      <c r="C71" s="2"/>
      <c r="D71" s="4"/>
      <c r="F71" s="1">
        <v>95</v>
      </c>
      <c r="G71" s="4">
        <v>45781.312708333331</v>
      </c>
      <c r="H71" s="2">
        <v>91.38</v>
      </c>
      <c r="I71" s="3">
        <v>0.99199999999999999</v>
      </c>
      <c r="K71" s="1">
        <v>135</v>
      </c>
      <c r="L71" s="4">
        <v>45787.220821759256</v>
      </c>
      <c r="M71" s="2">
        <v>95.37</v>
      </c>
      <c r="N71" s="3">
        <v>0.995</v>
      </c>
      <c r="P71" s="1">
        <v>142</v>
      </c>
      <c r="Q71" s="4">
        <v>45787.305601851855</v>
      </c>
      <c r="R71" s="2">
        <v>98.24</v>
      </c>
      <c r="S71" s="3">
        <v>0.99399999999999999</v>
      </c>
    </row>
    <row r="72" spans="2:24" x14ac:dyDescent="0.15">
      <c r="B72" s="4"/>
      <c r="C72" s="2"/>
      <c r="D72" s="4"/>
      <c r="F72" s="1">
        <v>97</v>
      </c>
      <c r="G72" s="4">
        <v>45783.222500000003</v>
      </c>
      <c r="H72" s="2">
        <v>92.15</v>
      </c>
      <c r="I72" s="3">
        <v>1</v>
      </c>
      <c r="K72" s="1">
        <v>139</v>
      </c>
      <c r="L72" s="4">
        <v>45787.301666666666</v>
      </c>
      <c r="M72" s="2">
        <v>92.43</v>
      </c>
      <c r="N72" s="3">
        <v>0.996</v>
      </c>
      <c r="P72" s="1">
        <v>143</v>
      </c>
      <c r="Q72" s="4">
        <v>45787.308078703703</v>
      </c>
      <c r="R72" s="2">
        <v>92.35</v>
      </c>
      <c r="S72" s="3">
        <v>0.996</v>
      </c>
    </row>
    <row r="73" spans="2:24" x14ac:dyDescent="0.15">
      <c r="B73" s="4"/>
      <c r="C73" s="2"/>
      <c r="D73" s="4"/>
      <c r="F73" s="1">
        <v>99</v>
      </c>
      <c r="G73" s="4">
        <v>45783.226655092592</v>
      </c>
      <c r="H73" s="2">
        <v>95.38</v>
      </c>
      <c r="I73" s="3">
        <v>0.99399999999999999</v>
      </c>
      <c r="K73" s="1">
        <v>142</v>
      </c>
      <c r="L73" s="4">
        <v>45787.305601851855</v>
      </c>
      <c r="M73" s="2">
        <v>98.24</v>
      </c>
      <c r="N73" s="3">
        <v>0.99399999999999999</v>
      </c>
      <c r="P73" s="1">
        <v>144</v>
      </c>
      <c r="Q73" s="4">
        <v>45787.312858796293</v>
      </c>
      <c r="R73" s="2">
        <v>93.82</v>
      </c>
      <c r="S73" s="3">
        <v>0.99299999999999999</v>
      </c>
    </row>
    <row r="74" spans="2:24" x14ac:dyDescent="0.15">
      <c r="B74" s="4"/>
      <c r="C74" s="2"/>
      <c r="D74" s="4"/>
      <c r="F74" s="1">
        <v>101</v>
      </c>
      <c r="G74" s="4">
        <v>45783.297094907408</v>
      </c>
      <c r="H74" s="2">
        <v>92.64</v>
      </c>
      <c r="I74" s="3">
        <v>0.99399999999999999</v>
      </c>
      <c r="K74" s="1">
        <v>143</v>
      </c>
      <c r="L74" s="4">
        <v>45787.308078703703</v>
      </c>
      <c r="M74" s="2">
        <v>92.35</v>
      </c>
      <c r="N74" s="3">
        <v>0.996</v>
      </c>
      <c r="P74" s="1">
        <v>146</v>
      </c>
      <c r="Q74" s="4">
        <v>45788.233923611115</v>
      </c>
      <c r="R74" s="2">
        <v>95.12</v>
      </c>
      <c r="S74" s="3">
        <v>0.99399999999999999</v>
      </c>
    </row>
    <row r="75" spans="2:24" x14ac:dyDescent="0.15">
      <c r="B75" s="4"/>
      <c r="C75" s="2"/>
      <c r="D75" s="4"/>
      <c r="F75" s="1">
        <v>102</v>
      </c>
      <c r="G75" s="4">
        <v>45783.297997685186</v>
      </c>
      <c r="H75" s="2">
        <v>91.19</v>
      </c>
      <c r="I75" s="3">
        <v>1</v>
      </c>
      <c r="K75" s="1">
        <v>144</v>
      </c>
      <c r="L75" s="4">
        <v>45787.312858796293</v>
      </c>
      <c r="M75" s="2">
        <v>93.82</v>
      </c>
      <c r="N75" s="3">
        <v>0.99299999999999999</v>
      </c>
      <c r="P75" s="1">
        <v>147</v>
      </c>
      <c r="Q75" s="4">
        <v>45788.236296296294</v>
      </c>
      <c r="R75" s="2">
        <v>91.17</v>
      </c>
      <c r="S75" s="3">
        <v>0.996</v>
      </c>
    </row>
    <row r="76" spans="2:24" x14ac:dyDescent="0.15">
      <c r="B76" s="4"/>
      <c r="C76" s="2"/>
      <c r="D76" s="4"/>
      <c r="F76" s="1">
        <v>105</v>
      </c>
      <c r="G76" s="4">
        <v>45783.30872685185</v>
      </c>
      <c r="H76" s="2">
        <v>95.97</v>
      </c>
      <c r="I76" s="3">
        <v>1</v>
      </c>
      <c r="K76" s="1">
        <v>146</v>
      </c>
      <c r="L76" s="4">
        <v>45788.233923611115</v>
      </c>
      <c r="M76" s="2">
        <v>95.12</v>
      </c>
      <c r="N76" s="3">
        <v>0.99399999999999999</v>
      </c>
      <c r="P76" s="1">
        <v>156</v>
      </c>
      <c r="Q76" s="4">
        <v>45789.323611111111</v>
      </c>
      <c r="R76" s="2">
        <v>92.52</v>
      </c>
      <c r="S76" s="3">
        <v>0.99299999999999999</v>
      </c>
    </row>
    <row r="77" spans="2:24" x14ac:dyDescent="0.15">
      <c r="B77" s="4"/>
      <c r="C77" s="2"/>
      <c r="D77" s="4"/>
      <c r="F77" s="1">
        <v>106</v>
      </c>
      <c r="G77" s="4">
        <v>45783.309988425928</v>
      </c>
      <c r="H77" s="2">
        <v>90.19</v>
      </c>
      <c r="I77" s="3">
        <v>0.996</v>
      </c>
      <c r="K77" s="1">
        <v>147</v>
      </c>
      <c r="L77" s="4">
        <v>45788.236296296294</v>
      </c>
      <c r="M77" s="2">
        <v>91.17</v>
      </c>
      <c r="N77" s="3">
        <v>0.996</v>
      </c>
      <c r="P77" s="1">
        <v>161</v>
      </c>
      <c r="Q77" s="4">
        <v>45790.324918981481</v>
      </c>
      <c r="R77" s="2">
        <v>100.82</v>
      </c>
      <c r="S77" s="3">
        <v>0.99399999999999999</v>
      </c>
    </row>
    <row r="78" spans="2:24" x14ac:dyDescent="0.15">
      <c r="B78" s="4"/>
      <c r="C78" s="2"/>
      <c r="D78" s="4"/>
      <c r="F78" s="1">
        <v>107</v>
      </c>
      <c r="G78" s="4">
        <v>45783.311365740738</v>
      </c>
      <c r="H78" s="2">
        <v>91.6</v>
      </c>
      <c r="I78" s="3">
        <v>1</v>
      </c>
      <c r="K78" s="1">
        <v>156</v>
      </c>
      <c r="L78" s="4">
        <v>45789.323611111111</v>
      </c>
      <c r="M78" s="2">
        <v>92.52</v>
      </c>
      <c r="N78" s="3">
        <v>0.99299999999999999</v>
      </c>
      <c r="P78" s="1">
        <v>165</v>
      </c>
      <c r="Q78" s="4">
        <v>45791.323877314811</v>
      </c>
      <c r="R78" s="2">
        <v>92.8</v>
      </c>
      <c r="S78" s="3">
        <v>0.996</v>
      </c>
    </row>
    <row r="79" spans="2:24" x14ac:dyDescent="0.15">
      <c r="B79" s="4"/>
      <c r="C79" s="2"/>
      <c r="D79" s="4"/>
      <c r="F79" s="1">
        <v>108</v>
      </c>
      <c r="G79" s="4">
        <v>45783.312083333331</v>
      </c>
      <c r="H79" s="2">
        <v>90.66</v>
      </c>
      <c r="I79" s="3">
        <v>0.996</v>
      </c>
      <c r="K79" s="1">
        <v>161</v>
      </c>
      <c r="L79" s="4">
        <v>45790.324918981481</v>
      </c>
      <c r="M79" s="2">
        <v>100.82</v>
      </c>
      <c r="N79" s="3">
        <v>0.99399999999999999</v>
      </c>
      <c r="P79" s="1">
        <v>172</v>
      </c>
      <c r="Q79" s="4">
        <v>45792.339826388888</v>
      </c>
      <c r="R79" s="2">
        <v>92.54</v>
      </c>
      <c r="S79" s="3">
        <v>0.995</v>
      </c>
    </row>
    <row r="80" spans="2:24" x14ac:dyDescent="0.15">
      <c r="B80" s="4"/>
      <c r="C80" s="2"/>
      <c r="D80" s="4"/>
      <c r="F80" s="1">
        <v>109</v>
      </c>
      <c r="G80" s="4">
        <v>45784.321180555555</v>
      </c>
      <c r="H80" s="2">
        <v>94.86</v>
      </c>
      <c r="I80" s="3">
        <v>1</v>
      </c>
      <c r="K80" s="1">
        <v>162</v>
      </c>
      <c r="L80" s="4">
        <v>45790.327349537038</v>
      </c>
      <c r="M80" s="2">
        <v>92.35</v>
      </c>
      <c r="N80" s="3">
        <v>0.98799999999999999</v>
      </c>
      <c r="P80" s="1">
        <v>174</v>
      </c>
      <c r="Q80" s="4">
        <v>45792.349016203705</v>
      </c>
      <c r="R80" s="2">
        <v>95.84</v>
      </c>
      <c r="S80" s="3">
        <v>0.995</v>
      </c>
    </row>
    <row r="81" spans="2:19" x14ac:dyDescent="0.15">
      <c r="B81" s="4"/>
      <c r="C81" s="2"/>
      <c r="D81" s="4"/>
      <c r="F81" s="1">
        <v>114</v>
      </c>
      <c r="G81" s="4">
        <v>45785.339398148149</v>
      </c>
      <c r="H81" s="2">
        <v>90.85</v>
      </c>
      <c r="I81" s="3">
        <v>0.996</v>
      </c>
      <c r="K81" s="1">
        <v>165</v>
      </c>
      <c r="L81" s="4">
        <v>45791.323877314811</v>
      </c>
      <c r="M81" s="2">
        <v>92.8</v>
      </c>
      <c r="N81" s="3">
        <v>0.996</v>
      </c>
      <c r="P81" s="1">
        <v>177</v>
      </c>
      <c r="Q81" s="4">
        <v>45793.323159722226</v>
      </c>
      <c r="R81" s="2">
        <v>94.21</v>
      </c>
      <c r="S81" s="3">
        <v>0.996</v>
      </c>
    </row>
    <row r="82" spans="2:19" x14ac:dyDescent="0.15">
      <c r="B82" s="4"/>
      <c r="C82" s="2"/>
      <c r="D82" s="4"/>
      <c r="F82" s="1">
        <v>116</v>
      </c>
      <c r="G82" s="4">
        <v>45785.34474537037</v>
      </c>
      <c r="H82" s="2">
        <v>95.78</v>
      </c>
      <c r="I82" s="3">
        <v>0.996</v>
      </c>
      <c r="K82" s="1">
        <v>172</v>
      </c>
      <c r="L82" s="4">
        <v>45792.339826388888</v>
      </c>
      <c r="M82" s="2">
        <v>92.54</v>
      </c>
      <c r="N82" s="3">
        <v>0.995</v>
      </c>
      <c r="P82" s="1">
        <v>179</v>
      </c>
      <c r="Q82" s="4">
        <v>45793.328842592593</v>
      </c>
      <c r="R82" s="2">
        <v>101.13</v>
      </c>
      <c r="S82" s="3">
        <v>0.99199999999999999</v>
      </c>
    </row>
    <row r="83" spans="2:19" x14ac:dyDescent="0.15">
      <c r="B83" s="4"/>
      <c r="C83" s="2"/>
      <c r="D83" s="4"/>
      <c r="F83" s="1">
        <v>117</v>
      </c>
      <c r="G83" s="4">
        <v>45785.34646990741</v>
      </c>
      <c r="H83" s="2">
        <v>90.27</v>
      </c>
      <c r="I83" s="3">
        <v>0.995</v>
      </c>
      <c r="K83" s="1">
        <v>174</v>
      </c>
      <c r="L83" s="4">
        <v>45792.349016203705</v>
      </c>
      <c r="M83" s="2">
        <v>95.84</v>
      </c>
      <c r="N83" s="3">
        <v>0.995</v>
      </c>
      <c r="P83" s="1">
        <v>180</v>
      </c>
      <c r="Q83" s="4">
        <v>45793.330775462964</v>
      </c>
      <c r="R83" s="2">
        <v>99.15</v>
      </c>
      <c r="S83" s="3">
        <v>0.995</v>
      </c>
    </row>
    <row r="84" spans="2:19" x14ac:dyDescent="0.15">
      <c r="B84" s="4"/>
      <c r="C84" s="2"/>
      <c r="D84" s="4"/>
      <c r="F84" s="1">
        <v>118</v>
      </c>
      <c r="G84" s="4">
        <v>45785.347766203704</v>
      </c>
      <c r="H84" s="2">
        <v>97.65</v>
      </c>
      <c r="I84" s="3">
        <v>1</v>
      </c>
      <c r="K84" s="1">
        <v>177</v>
      </c>
      <c r="L84" s="4">
        <v>45793.323159722226</v>
      </c>
      <c r="M84" s="2">
        <v>94.21</v>
      </c>
      <c r="N84" s="3">
        <v>0.996</v>
      </c>
      <c r="P84" s="1">
        <v>182</v>
      </c>
      <c r="Q84" s="4">
        <v>45794.210185185184</v>
      </c>
      <c r="R84" s="2">
        <v>92.43</v>
      </c>
      <c r="S84" s="3">
        <v>0.996</v>
      </c>
    </row>
    <row r="85" spans="2:19" x14ac:dyDescent="0.15">
      <c r="B85" s="4"/>
      <c r="C85" s="2"/>
      <c r="D85" s="4"/>
      <c r="F85" s="1">
        <v>119</v>
      </c>
      <c r="G85" s="4">
        <v>45785.349537037036</v>
      </c>
      <c r="H85" s="2">
        <v>95.37</v>
      </c>
      <c r="I85" s="3">
        <v>1</v>
      </c>
      <c r="K85" s="1">
        <v>179</v>
      </c>
      <c r="L85" s="4">
        <v>45793.328842592593</v>
      </c>
      <c r="M85" s="2">
        <v>101.13</v>
      </c>
      <c r="N85" s="3">
        <v>0.99199999999999999</v>
      </c>
      <c r="P85" s="1">
        <v>183</v>
      </c>
      <c r="Q85" s="4">
        <v>45794.211469907408</v>
      </c>
      <c r="R85" s="2">
        <v>100.36</v>
      </c>
      <c r="S85" s="3">
        <v>0.995</v>
      </c>
    </row>
    <row r="86" spans="2:19" x14ac:dyDescent="0.15">
      <c r="B86" s="4"/>
      <c r="C86" s="2"/>
      <c r="D86" s="4"/>
      <c r="F86" s="1">
        <v>121</v>
      </c>
      <c r="G86" s="4">
        <v>45786.318287037036</v>
      </c>
      <c r="H86" s="2">
        <v>92.73</v>
      </c>
      <c r="I86" s="3">
        <v>1</v>
      </c>
      <c r="K86" s="1">
        <v>180</v>
      </c>
      <c r="L86" s="4">
        <v>45793.330775462964</v>
      </c>
      <c r="M86" s="2">
        <v>99.15</v>
      </c>
      <c r="N86" s="3">
        <v>0.995</v>
      </c>
      <c r="P86" s="1">
        <v>184</v>
      </c>
      <c r="Q86" s="4">
        <v>45794.215520833335</v>
      </c>
      <c r="R86" s="2">
        <v>91.39</v>
      </c>
      <c r="S86" s="3">
        <v>0.997</v>
      </c>
    </row>
    <row r="87" spans="2:19" x14ac:dyDescent="0.15">
      <c r="B87" s="4"/>
      <c r="C87" s="2"/>
      <c r="D87" s="4"/>
      <c r="F87" s="1">
        <v>124</v>
      </c>
      <c r="G87" s="4">
        <v>45786.322291666664</v>
      </c>
      <c r="H87" s="2">
        <v>98.77</v>
      </c>
      <c r="I87" s="3">
        <v>0.99399999999999999</v>
      </c>
      <c r="K87" s="1">
        <v>182</v>
      </c>
      <c r="L87" s="4">
        <v>45794.210185185184</v>
      </c>
      <c r="M87" s="2">
        <v>92.43</v>
      </c>
      <c r="N87" s="3">
        <v>0.996</v>
      </c>
      <c r="P87" s="1">
        <v>185</v>
      </c>
      <c r="Q87" s="4">
        <v>45794.293749999997</v>
      </c>
      <c r="R87" s="2">
        <v>97.55</v>
      </c>
      <c r="S87" s="3">
        <v>0.99399999999999999</v>
      </c>
    </row>
    <row r="88" spans="2:19" x14ac:dyDescent="0.15">
      <c r="B88" s="4"/>
      <c r="C88" s="2"/>
      <c r="D88" s="4"/>
      <c r="F88" s="1">
        <v>128</v>
      </c>
      <c r="G88" s="4">
        <v>45786.329386574071</v>
      </c>
      <c r="H88" s="2">
        <v>98.46</v>
      </c>
      <c r="I88" s="3">
        <v>1</v>
      </c>
      <c r="K88" s="1">
        <v>183</v>
      </c>
      <c r="L88" s="4">
        <v>45794.211469907408</v>
      </c>
      <c r="M88" s="2">
        <v>100.36</v>
      </c>
      <c r="N88" s="3">
        <v>0.995</v>
      </c>
      <c r="P88" s="1">
        <v>186</v>
      </c>
      <c r="Q88" s="4">
        <v>45794.295474537037</v>
      </c>
      <c r="R88" s="2">
        <v>99.63</v>
      </c>
      <c r="S88" s="3">
        <v>0.99399999999999999</v>
      </c>
    </row>
    <row r="89" spans="2:19" x14ac:dyDescent="0.15">
      <c r="B89" s="4"/>
      <c r="C89" s="2"/>
      <c r="D89" s="4"/>
      <c r="F89" s="1">
        <v>129</v>
      </c>
      <c r="G89" s="4">
        <v>45786.333171296297</v>
      </c>
      <c r="H89" s="2">
        <v>93.75</v>
      </c>
      <c r="I89" s="3">
        <v>1</v>
      </c>
      <c r="K89" s="1">
        <v>184</v>
      </c>
      <c r="L89" s="4">
        <v>45794.215520833335</v>
      </c>
      <c r="M89" s="2">
        <v>91.39</v>
      </c>
      <c r="N89" s="3">
        <v>0.997</v>
      </c>
      <c r="P89" s="1">
        <v>188</v>
      </c>
      <c r="Q89" s="4">
        <v>45794.29892361111</v>
      </c>
      <c r="R89" s="2">
        <v>100.99</v>
      </c>
      <c r="S89" s="3">
        <v>0.996</v>
      </c>
    </row>
    <row r="90" spans="2:19" x14ac:dyDescent="0.15">
      <c r="B90" s="4"/>
      <c r="C90" s="2"/>
      <c r="D90" s="4"/>
      <c r="F90" s="1">
        <v>130</v>
      </c>
      <c r="G90" s="4">
        <v>45787.205891203703</v>
      </c>
      <c r="H90" s="2">
        <v>99.29</v>
      </c>
      <c r="I90" s="3">
        <v>0.99</v>
      </c>
      <c r="K90" s="1">
        <v>185</v>
      </c>
      <c r="L90" s="4">
        <v>45794.293749999997</v>
      </c>
      <c r="M90" s="2">
        <v>97.55</v>
      </c>
      <c r="N90" s="3">
        <v>0.99399999999999999</v>
      </c>
      <c r="P90" s="1">
        <v>191</v>
      </c>
      <c r="Q90" s="4">
        <v>45795.210416666669</v>
      </c>
      <c r="R90" s="2">
        <v>96.18</v>
      </c>
      <c r="S90" s="3">
        <v>0.99199999999999999</v>
      </c>
    </row>
    <row r="91" spans="2:19" x14ac:dyDescent="0.15">
      <c r="B91" s="4"/>
      <c r="C91" s="2"/>
      <c r="D91" s="4"/>
      <c r="F91" s="1">
        <v>132</v>
      </c>
      <c r="G91" s="4">
        <v>45787.210833333331</v>
      </c>
      <c r="H91" s="2">
        <v>92.83</v>
      </c>
      <c r="I91" s="3">
        <v>1</v>
      </c>
      <c r="K91" s="1">
        <v>186</v>
      </c>
      <c r="L91" s="4">
        <v>45794.295474537037</v>
      </c>
      <c r="M91" s="2">
        <v>99.63</v>
      </c>
      <c r="N91" s="3">
        <v>0.99399999999999999</v>
      </c>
      <c r="P91" s="1">
        <v>198</v>
      </c>
      <c r="Q91" s="4">
        <v>45795.308263888888</v>
      </c>
      <c r="R91" s="2">
        <v>96.15</v>
      </c>
      <c r="S91" s="3">
        <v>0.99399999999999999</v>
      </c>
    </row>
    <row r="92" spans="2:19" x14ac:dyDescent="0.15">
      <c r="B92" s="4"/>
      <c r="C92" s="2"/>
      <c r="D92" s="4"/>
      <c r="F92" s="1">
        <v>133</v>
      </c>
      <c r="G92" s="4">
        <v>45787.213090277779</v>
      </c>
      <c r="H92" s="2">
        <v>98.86</v>
      </c>
      <c r="I92" s="3">
        <v>1</v>
      </c>
      <c r="K92" s="1">
        <v>188</v>
      </c>
      <c r="L92" s="4">
        <v>45794.29892361111</v>
      </c>
      <c r="M92" s="2">
        <v>100.99</v>
      </c>
      <c r="N92" s="3">
        <v>0.996</v>
      </c>
      <c r="P92" s="1">
        <v>199</v>
      </c>
      <c r="Q92" s="4">
        <v>45795.310416666667</v>
      </c>
      <c r="R92" s="2">
        <v>92.91</v>
      </c>
      <c r="S92" s="3">
        <v>0.996</v>
      </c>
    </row>
    <row r="93" spans="2:19" x14ac:dyDescent="0.15">
      <c r="B93" s="4"/>
      <c r="C93" s="2"/>
      <c r="D93" s="4"/>
      <c r="F93" s="1">
        <v>135</v>
      </c>
      <c r="G93" s="4">
        <v>45787.220821759256</v>
      </c>
      <c r="H93" s="2">
        <v>95.37</v>
      </c>
      <c r="I93" s="3">
        <v>0.995</v>
      </c>
      <c r="K93" s="1">
        <v>191</v>
      </c>
      <c r="L93" s="4">
        <v>45795.210416666669</v>
      </c>
      <c r="M93" s="2">
        <v>96.18</v>
      </c>
      <c r="N93" s="3">
        <v>0.99199999999999999</v>
      </c>
      <c r="P93" s="1">
        <v>202</v>
      </c>
      <c r="Q93" s="4">
        <v>45795.315717592595</v>
      </c>
      <c r="R93" s="2">
        <v>95.69</v>
      </c>
      <c r="S93" s="3">
        <v>0.995</v>
      </c>
    </row>
    <row r="94" spans="2:19" x14ac:dyDescent="0.15">
      <c r="B94" s="4"/>
      <c r="C94" s="2"/>
      <c r="D94" s="4"/>
      <c r="F94" s="1">
        <v>136</v>
      </c>
      <c r="G94" s="4">
        <v>45787.22179398148</v>
      </c>
      <c r="H94" s="2">
        <v>100.43</v>
      </c>
      <c r="I94" s="3">
        <v>1</v>
      </c>
      <c r="K94" s="1">
        <v>198</v>
      </c>
      <c r="L94" s="4">
        <v>45795.308263888888</v>
      </c>
      <c r="M94" s="2">
        <v>96.15</v>
      </c>
      <c r="N94" s="3">
        <v>0.99399999999999999</v>
      </c>
      <c r="P94" s="1">
        <v>203</v>
      </c>
      <c r="Q94" s="4">
        <v>45795.316770833335</v>
      </c>
      <c r="R94" s="2">
        <v>105.6</v>
      </c>
      <c r="S94" s="3">
        <v>0.99399999999999999</v>
      </c>
    </row>
    <row r="95" spans="2:19" x14ac:dyDescent="0.15">
      <c r="B95" s="4"/>
      <c r="C95" s="2"/>
      <c r="D95" s="4"/>
      <c r="F95" s="1">
        <v>137</v>
      </c>
      <c r="G95" s="4">
        <v>45787.298506944448</v>
      </c>
      <c r="H95" s="2">
        <v>94.61</v>
      </c>
      <c r="I95" s="3">
        <v>1</v>
      </c>
      <c r="K95" s="1">
        <v>199</v>
      </c>
      <c r="L95" s="4">
        <v>45795.310416666667</v>
      </c>
      <c r="M95" s="2">
        <v>92.91</v>
      </c>
      <c r="N95" s="3">
        <v>0.996</v>
      </c>
      <c r="P95" s="1">
        <v>204</v>
      </c>
      <c r="Q95" s="4">
        <v>45795.320023148146</v>
      </c>
      <c r="R95" s="2">
        <v>94.41</v>
      </c>
      <c r="S95" s="3">
        <v>0.99199999999999999</v>
      </c>
    </row>
    <row r="96" spans="2:19" x14ac:dyDescent="0.15">
      <c r="B96" s="4"/>
      <c r="C96" s="2"/>
      <c r="D96" s="4"/>
      <c r="F96" s="1">
        <v>138</v>
      </c>
      <c r="G96" s="4">
        <v>45787.299756944441</v>
      </c>
      <c r="H96" s="2">
        <v>98.94</v>
      </c>
      <c r="I96" s="3">
        <v>1</v>
      </c>
      <c r="K96" s="1">
        <v>202</v>
      </c>
      <c r="L96" s="4">
        <v>45795.315717592595</v>
      </c>
      <c r="M96" s="2">
        <v>95.69</v>
      </c>
      <c r="N96" s="3">
        <v>0.995</v>
      </c>
      <c r="P96" s="1">
        <v>210</v>
      </c>
      <c r="Q96" s="4">
        <v>45797.325891203705</v>
      </c>
      <c r="R96" s="2">
        <v>92.86</v>
      </c>
      <c r="S96" s="3">
        <v>0.996</v>
      </c>
    </row>
    <row r="97" spans="2:19" x14ac:dyDescent="0.15">
      <c r="B97" s="4"/>
      <c r="C97" s="2"/>
      <c r="D97" s="4"/>
      <c r="F97" s="1">
        <v>139</v>
      </c>
      <c r="G97" s="4">
        <v>45787.301666666666</v>
      </c>
      <c r="H97" s="2">
        <v>92.43</v>
      </c>
      <c r="I97" s="3">
        <v>0.996</v>
      </c>
      <c r="K97" s="1">
        <v>203</v>
      </c>
      <c r="L97" s="4">
        <v>45795.316770833335</v>
      </c>
      <c r="M97" s="2">
        <v>105.6</v>
      </c>
      <c r="N97" s="3">
        <v>0.99399999999999999</v>
      </c>
      <c r="P97" s="1">
        <v>211</v>
      </c>
      <c r="Q97" s="4">
        <v>45797.326770833337</v>
      </c>
      <c r="R97" s="2">
        <v>94.25</v>
      </c>
      <c r="S97" s="3">
        <v>0.99299999999999999</v>
      </c>
    </row>
    <row r="98" spans="2:19" x14ac:dyDescent="0.15">
      <c r="B98" s="4"/>
      <c r="C98" s="2"/>
      <c r="D98" s="4"/>
      <c r="F98" s="1">
        <v>140</v>
      </c>
      <c r="G98" s="4">
        <v>45787.30259259259</v>
      </c>
      <c r="H98" s="2">
        <v>98.18</v>
      </c>
      <c r="I98" s="3">
        <v>1</v>
      </c>
      <c r="K98" s="1">
        <v>204</v>
      </c>
      <c r="L98" s="4">
        <v>45795.320023148146</v>
      </c>
      <c r="M98" s="2">
        <v>94.41</v>
      </c>
      <c r="N98" s="3">
        <v>0.99199999999999999</v>
      </c>
      <c r="P98" s="1">
        <v>212</v>
      </c>
      <c r="Q98" s="4">
        <v>45797.328761574077</v>
      </c>
      <c r="R98" s="2">
        <v>92.48</v>
      </c>
      <c r="S98" s="3">
        <v>0.996</v>
      </c>
    </row>
    <row r="99" spans="2:19" x14ac:dyDescent="0.15">
      <c r="B99" s="4"/>
      <c r="C99" s="2"/>
      <c r="D99" s="4"/>
      <c r="F99" s="1">
        <v>141</v>
      </c>
      <c r="G99" s="4">
        <v>45787.303657407407</v>
      </c>
      <c r="H99" s="2">
        <v>97.81</v>
      </c>
      <c r="I99" s="3">
        <v>1</v>
      </c>
      <c r="K99" s="1">
        <v>210</v>
      </c>
      <c r="L99" s="4">
        <v>45797.325891203705</v>
      </c>
      <c r="M99" s="2">
        <v>92.86</v>
      </c>
      <c r="N99" s="3">
        <v>0.996</v>
      </c>
      <c r="P99" s="1">
        <v>213</v>
      </c>
      <c r="Q99" s="4">
        <v>45797.330277777779</v>
      </c>
      <c r="R99" s="2">
        <v>93.9</v>
      </c>
      <c r="S99" s="3">
        <v>0.99099999999999999</v>
      </c>
    </row>
    <row r="100" spans="2:19" x14ac:dyDescent="0.15">
      <c r="B100" s="4"/>
      <c r="C100" s="2"/>
      <c r="D100" s="4"/>
      <c r="F100" s="1">
        <v>142</v>
      </c>
      <c r="G100" s="4">
        <v>45787.305601851855</v>
      </c>
      <c r="H100" s="2">
        <v>98.24</v>
      </c>
      <c r="I100" s="3">
        <v>0.99399999999999999</v>
      </c>
      <c r="K100" s="1">
        <v>211</v>
      </c>
      <c r="L100" s="4">
        <v>45797.326770833337</v>
      </c>
      <c r="M100" s="2">
        <v>94.25</v>
      </c>
      <c r="N100" s="3">
        <v>0.99299999999999999</v>
      </c>
      <c r="P100" s="1">
        <v>214</v>
      </c>
      <c r="Q100" s="4">
        <v>45797.333564814813</v>
      </c>
      <c r="R100" s="2">
        <v>92.28</v>
      </c>
      <c r="S100" s="3">
        <v>0.996</v>
      </c>
    </row>
    <row r="101" spans="2:19" x14ac:dyDescent="0.15">
      <c r="B101" s="4"/>
      <c r="C101" s="2"/>
      <c r="D101" s="4"/>
      <c r="F101" s="1">
        <v>143</v>
      </c>
      <c r="G101" s="4">
        <v>45787.308078703703</v>
      </c>
      <c r="H101" s="2">
        <v>92.35</v>
      </c>
      <c r="I101" s="3">
        <v>0.996</v>
      </c>
      <c r="K101" s="1">
        <v>212</v>
      </c>
      <c r="L101" s="4">
        <v>45797.328761574077</v>
      </c>
      <c r="M101" s="2">
        <v>92.48</v>
      </c>
      <c r="N101" s="3">
        <v>0.996</v>
      </c>
      <c r="P101" s="1">
        <v>216</v>
      </c>
      <c r="Q101" s="4">
        <v>45797.338263888887</v>
      </c>
      <c r="R101" s="2">
        <v>92</v>
      </c>
      <c r="S101" s="3">
        <v>0.996</v>
      </c>
    </row>
    <row r="102" spans="2:19" x14ac:dyDescent="0.15">
      <c r="B102" s="4"/>
      <c r="C102" s="2"/>
      <c r="D102" s="4"/>
      <c r="F102" s="1">
        <v>144</v>
      </c>
      <c r="G102" s="4">
        <v>45787.312858796293</v>
      </c>
      <c r="H102" s="2">
        <v>93.82</v>
      </c>
      <c r="I102" s="3">
        <v>0.99299999999999999</v>
      </c>
      <c r="K102" s="1">
        <v>213</v>
      </c>
      <c r="L102" s="4">
        <v>45797.330277777779</v>
      </c>
      <c r="M102" s="2">
        <v>93.9</v>
      </c>
      <c r="N102" s="3">
        <v>0.99099999999999999</v>
      </c>
      <c r="P102" s="1">
        <v>218</v>
      </c>
      <c r="Q102" s="4">
        <v>45798.327708333331</v>
      </c>
      <c r="R102" s="2">
        <v>99.59</v>
      </c>
      <c r="S102" s="3">
        <v>0.99399999999999999</v>
      </c>
    </row>
    <row r="103" spans="2:19" x14ac:dyDescent="0.15">
      <c r="B103" s="4"/>
      <c r="C103" s="2"/>
      <c r="D103" s="4"/>
      <c r="F103" s="1">
        <v>145</v>
      </c>
      <c r="G103" s="4">
        <v>45788.231458333335</v>
      </c>
      <c r="H103" s="2">
        <v>93.77</v>
      </c>
      <c r="I103" s="3">
        <v>1</v>
      </c>
      <c r="K103" s="1">
        <v>214</v>
      </c>
      <c r="L103" s="4">
        <v>45797.333564814813</v>
      </c>
      <c r="M103" s="2">
        <v>92.28</v>
      </c>
      <c r="N103" s="3">
        <v>0.996</v>
      </c>
      <c r="P103" s="1">
        <v>219</v>
      </c>
      <c r="Q103" s="4">
        <v>45798.332326388889</v>
      </c>
      <c r="R103" s="2">
        <v>93.32</v>
      </c>
      <c r="S103" s="3">
        <v>0.996</v>
      </c>
    </row>
    <row r="104" spans="2:19" x14ac:dyDescent="0.15">
      <c r="B104" s="4"/>
      <c r="C104" s="2"/>
      <c r="D104" s="4"/>
      <c r="F104" s="1">
        <v>146</v>
      </c>
      <c r="G104" s="4">
        <v>45788.233923611115</v>
      </c>
      <c r="H104" s="2">
        <v>95.12</v>
      </c>
      <c r="I104" s="3">
        <v>0.99399999999999999</v>
      </c>
      <c r="K104" s="1">
        <v>216</v>
      </c>
      <c r="L104" s="4">
        <v>45797.338263888887</v>
      </c>
      <c r="M104" s="2">
        <v>92</v>
      </c>
      <c r="N104" s="3">
        <v>0.996</v>
      </c>
      <c r="P104" s="1">
        <v>221</v>
      </c>
      <c r="Q104" s="4">
        <v>45798.335127314815</v>
      </c>
      <c r="R104" s="2">
        <v>91.51</v>
      </c>
      <c r="S104" s="3">
        <v>0.99099999999999999</v>
      </c>
    </row>
    <row r="105" spans="2:19" x14ac:dyDescent="0.15">
      <c r="B105" s="4"/>
      <c r="C105" s="2"/>
      <c r="D105" s="4"/>
      <c r="F105" s="1">
        <v>147</v>
      </c>
      <c r="G105" s="4">
        <v>45788.236296296294</v>
      </c>
      <c r="H105" s="2">
        <v>91.17</v>
      </c>
      <c r="I105" s="3">
        <v>0.996</v>
      </c>
      <c r="K105" s="1">
        <v>218</v>
      </c>
      <c r="L105" s="4">
        <v>45798.327708333331</v>
      </c>
      <c r="M105" s="2">
        <v>99.59</v>
      </c>
      <c r="N105" s="3">
        <v>0.99399999999999999</v>
      </c>
      <c r="P105" s="1">
        <v>225</v>
      </c>
      <c r="Q105" s="4">
        <v>45799.333460648151</v>
      </c>
      <c r="R105" s="2">
        <v>92.7</v>
      </c>
      <c r="S105" s="3">
        <v>0.995</v>
      </c>
    </row>
    <row r="106" spans="2:19" x14ac:dyDescent="0.15">
      <c r="B106" s="4"/>
      <c r="C106" s="2"/>
      <c r="D106" s="4"/>
      <c r="F106" s="1">
        <v>148</v>
      </c>
      <c r="G106" s="4">
        <v>45788.239189814813</v>
      </c>
      <c r="H106" s="2">
        <v>96.45</v>
      </c>
      <c r="I106" s="3">
        <v>1</v>
      </c>
      <c r="K106" s="1">
        <v>219</v>
      </c>
      <c r="L106" s="4">
        <v>45798.332326388889</v>
      </c>
      <c r="M106" s="2">
        <v>93.32</v>
      </c>
      <c r="N106" s="3">
        <v>0.996</v>
      </c>
      <c r="P106" s="1">
        <v>226</v>
      </c>
      <c r="Q106" s="4">
        <v>45799.338148148148</v>
      </c>
      <c r="R106" s="2">
        <v>92.68</v>
      </c>
      <c r="S106" s="3">
        <v>0.996</v>
      </c>
    </row>
    <row r="107" spans="2:19" x14ac:dyDescent="0.15">
      <c r="B107" s="4"/>
      <c r="C107" s="2"/>
      <c r="D107" s="4"/>
      <c r="F107" s="1">
        <v>149</v>
      </c>
      <c r="G107" s="4">
        <v>45788.241203703707</v>
      </c>
      <c r="H107" s="2">
        <v>100.02</v>
      </c>
      <c r="I107" s="3">
        <v>1</v>
      </c>
      <c r="K107" s="1">
        <v>221</v>
      </c>
      <c r="L107" s="4">
        <v>45798.335127314815</v>
      </c>
      <c r="M107" s="2">
        <v>91.51</v>
      </c>
      <c r="N107" s="3">
        <v>0.99099999999999999</v>
      </c>
      <c r="P107" s="1">
        <v>231</v>
      </c>
      <c r="Q107" s="4">
        <v>45800.33699074074</v>
      </c>
      <c r="R107" s="2">
        <v>101.93</v>
      </c>
      <c r="S107" s="3">
        <v>0.99399999999999999</v>
      </c>
    </row>
    <row r="108" spans="2:19" x14ac:dyDescent="0.15">
      <c r="B108" s="4"/>
      <c r="C108" s="2"/>
      <c r="D108" s="4"/>
      <c r="F108" s="1">
        <v>152</v>
      </c>
      <c r="G108" s="4">
        <v>45788.309479166666</v>
      </c>
      <c r="H108" s="2">
        <v>92.09</v>
      </c>
      <c r="I108" s="3">
        <v>1</v>
      </c>
      <c r="K108" s="1">
        <v>225</v>
      </c>
      <c r="L108" s="4">
        <v>45799.333460648151</v>
      </c>
      <c r="M108" s="2">
        <v>92.7</v>
      </c>
      <c r="N108" s="3">
        <v>0.995</v>
      </c>
      <c r="P108" s="1">
        <v>235</v>
      </c>
      <c r="Q108" s="4">
        <v>45801.195671296293</v>
      </c>
      <c r="R108" s="2">
        <v>96.04</v>
      </c>
      <c r="S108" s="3">
        <v>0.997</v>
      </c>
    </row>
    <row r="109" spans="2:19" x14ac:dyDescent="0.15">
      <c r="B109" s="4"/>
      <c r="C109" s="2"/>
      <c r="D109" s="4"/>
      <c r="F109" s="1">
        <v>153</v>
      </c>
      <c r="G109" s="4">
        <v>45788.310324074075</v>
      </c>
      <c r="H109" s="2">
        <v>94.09</v>
      </c>
      <c r="I109" s="3">
        <v>1</v>
      </c>
      <c r="K109" s="1">
        <v>226</v>
      </c>
      <c r="L109" s="4">
        <v>45799.338148148148</v>
      </c>
      <c r="M109" s="2">
        <v>92.68</v>
      </c>
      <c r="N109" s="3">
        <v>0.996</v>
      </c>
      <c r="P109" s="1">
        <v>241</v>
      </c>
      <c r="Q109" s="4">
        <v>45802.189976851849</v>
      </c>
      <c r="R109" s="2">
        <v>106.38</v>
      </c>
      <c r="S109" s="3">
        <v>0.99399999999999999</v>
      </c>
    </row>
    <row r="110" spans="2:19" x14ac:dyDescent="0.15">
      <c r="B110" s="4"/>
      <c r="C110" s="2"/>
      <c r="D110" s="4"/>
      <c r="F110" s="1">
        <v>155</v>
      </c>
      <c r="G110" s="4">
        <v>45788.316967592589</v>
      </c>
      <c r="H110" s="2">
        <v>97.54</v>
      </c>
      <c r="I110" s="3">
        <v>1</v>
      </c>
      <c r="K110" s="1">
        <v>231</v>
      </c>
      <c r="L110" s="4">
        <v>45800.33699074074</v>
      </c>
      <c r="M110" s="2">
        <v>101.93</v>
      </c>
      <c r="N110" s="3">
        <v>0.99399999999999999</v>
      </c>
      <c r="P110" s="1">
        <v>242</v>
      </c>
      <c r="Q110" s="4">
        <v>45802.196898148148</v>
      </c>
      <c r="R110" s="2">
        <v>98.06</v>
      </c>
      <c r="S110" s="3">
        <v>0.996</v>
      </c>
    </row>
    <row r="111" spans="2:19" x14ac:dyDescent="0.15">
      <c r="B111" s="4"/>
      <c r="C111" s="2"/>
      <c r="D111" s="4"/>
      <c r="F111" s="1">
        <v>156</v>
      </c>
      <c r="G111" s="4">
        <v>45789.323611111111</v>
      </c>
      <c r="H111" s="2">
        <v>92.52</v>
      </c>
      <c r="I111" s="3">
        <v>0.99299999999999999</v>
      </c>
      <c r="K111" s="1">
        <v>235</v>
      </c>
      <c r="L111" s="4">
        <v>45801.195671296293</v>
      </c>
      <c r="M111" s="2">
        <v>96.04</v>
      </c>
      <c r="N111" s="3">
        <v>0.997</v>
      </c>
      <c r="P111" s="1">
        <v>243</v>
      </c>
      <c r="Q111" s="4">
        <v>45802.299456018518</v>
      </c>
      <c r="R111" s="2">
        <v>90.37</v>
      </c>
      <c r="S111" s="3">
        <v>0.995</v>
      </c>
    </row>
    <row r="112" spans="2:19" x14ac:dyDescent="0.15">
      <c r="B112" s="4"/>
      <c r="C112" s="2"/>
      <c r="D112" s="4"/>
      <c r="F112" s="1">
        <v>157</v>
      </c>
      <c r="G112" s="4">
        <v>45789.32539351852</v>
      </c>
      <c r="H112" s="2">
        <v>96.62</v>
      </c>
      <c r="I112" s="3">
        <v>1</v>
      </c>
      <c r="K112" s="1">
        <v>239</v>
      </c>
      <c r="L112" s="4">
        <v>45802.185231481482</v>
      </c>
      <c r="M112" s="2">
        <v>98.45</v>
      </c>
      <c r="N112" s="3">
        <v>0.98299999999999998</v>
      </c>
      <c r="P112" s="1">
        <v>246</v>
      </c>
      <c r="Q112" s="4">
        <v>45802.305324074077</v>
      </c>
      <c r="R112" s="2">
        <v>92.95</v>
      </c>
      <c r="S112" s="3">
        <v>0.99399999999999999</v>
      </c>
    </row>
    <row r="113" spans="2:19" x14ac:dyDescent="0.15">
      <c r="B113" s="4"/>
      <c r="C113" s="2"/>
      <c r="D113" s="4"/>
      <c r="F113" s="1">
        <v>158</v>
      </c>
      <c r="G113" s="4">
        <v>45789.331817129627</v>
      </c>
      <c r="H113" s="2">
        <v>96.77</v>
      </c>
      <c r="I113" s="3">
        <v>1</v>
      </c>
      <c r="K113" s="1">
        <v>241</v>
      </c>
      <c r="L113" s="4">
        <v>45802.189976851849</v>
      </c>
      <c r="M113" s="2">
        <v>106.38</v>
      </c>
      <c r="N113" s="3">
        <v>0.99399999999999999</v>
      </c>
      <c r="P113" s="1">
        <v>247</v>
      </c>
      <c r="Q113" s="4">
        <v>45802.306562500002</v>
      </c>
      <c r="R113" s="2">
        <v>94.71</v>
      </c>
      <c r="S113" s="3">
        <v>0.997</v>
      </c>
    </row>
    <row r="114" spans="2:19" x14ac:dyDescent="0.15">
      <c r="B114" s="4"/>
      <c r="C114" s="2"/>
      <c r="D114" s="4"/>
      <c r="F114" s="1">
        <v>159</v>
      </c>
      <c r="G114" s="4">
        <v>45790.321412037039</v>
      </c>
      <c r="H114" s="2">
        <v>98.56</v>
      </c>
      <c r="I114" s="3">
        <v>1</v>
      </c>
      <c r="K114" s="1">
        <v>242</v>
      </c>
      <c r="L114" s="4">
        <v>45802.196898148148</v>
      </c>
      <c r="M114" s="2">
        <v>98.06</v>
      </c>
      <c r="N114" s="3">
        <v>0.996</v>
      </c>
      <c r="P114" s="1">
        <v>251</v>
      </c>
      <c r="Q114" s="4">
        <v>45803.332766203705</v>
      </c>
      <c r="R114" s="2">
        <v>95.49</v>
      </c>
      <c r="S114" s="3">
        <v>0.996</v>
      </c>
    </row>
    <row r="115" spans="2:19" x14ac:dyDescent="0.15">
      <c r="B115" s="4"/>
      <c r="C115" s="2"/>
      <c r="D115" s="4"/>
      <c r="F115" s="1">
        <v>161</v>
      </c>
      <c r="G115" s="4">
        <v>45790.324918981481</v>
      </c>
      <c r="H115" s="2">
        <v>100.82</v>
      </c>
      <c r="I115" s="3">
        <v>0.99399999999999999</v>
      </c>
      <c r="K115" s="1">
        <v>243</v>
      </c>
      <c r="L115" s="4">
        <v>45802.299456018518</v>
      </c>
      <c r="M115" s="2">
        <v>90.37</v>
      </c>
      <c r="N115" s="3">
        <v>0.995</v>
      </c>
      <c r="P115" s="1">
        <v>252</v>
      </c>
      <c r="Q115" s="4">
        <v>45803.335277777776</v>
      </c>
      <c r="R115" s="2">
        <v>99.59</v>
      </c>
      <c r="S115" s="3">
        <v>0.996</v>
      </c>
    </row>
    <row r="116" spans="2:19" x14ac:dyDescent="0.15">
      <c r="B116" s="4"/>
      <c r="C116" s="2"/>
      <c r="D116" s="4"/>
      <c r="F116" s="1">
        <v>164</v>
      </c>
      <c r="G116" s="4">
        <v>45790.332789351851</v>
      </c>
      <c r="H116" s="2">
        <v>102</v>
      </c>
      <c r="I116" s="3">
        <v>1</v>
      </c>
      <c r="K116" s="1">
        <v>246</v>
      </c>
      <c r="L116" s="4">
        <v>45802.305324074077</v>
      </c>
      <c r="M116" s="2">
        <v>92.95</v>
      </c>
      <c r="N116" s="3">
        <v>0.99399999999999999</v>
      </c>
      <c r="P116" s="1">
        <v>253</v>
      </c>
      <c r="Q116" s="4">
        <v>45803.338414351849</v>
      </c>
      <c r="R116" s="2">
        <v>90.46</v>
      </c>
      <c r="S116" s="3">
        <v>0.99399999999999999</v>
      </c>
    </row>
    <row r="117" spans="2:19" x14ac:dyDescent="0.15">
      <c r="B117" s="4"/>
      <c r="C117" s="2"/>
      <c r="D117" s="4"/>
      <c r="F117" s="1">
        <v>165</v>
      </c>
      <c r="G117" s="4">
        <v>45791.323877314811</v>
      </c>
      <c r="H117" s="2">
        <v>92.8</v>
      </c>
      <c r="I117" s="3">
        <v>0.996</v>
      </c>
      <c r="K117" s="1">
        <v>247</v>
      </c>
      <c r="L117" s="4">
        <v>45802.306562500002</v>
      </c>
      <c r="M117" s="2">
        <v>94.71</v>
      </c>
      <c r="N117" s="3">
        <v>0.997</v>
      </c>
      <c r="P117" s="1">
        <v>255</v>
      </c>
      <c r="Q117" s="4">
        <v>45803.340810185182</v>
      </c>
      <c r="R117" s="2">
        <v>99.67</v>
      </c>
      <c r="S117" s="3">
        <v>0.995</v>
      </c>
    </row>
    <row r="118" spans="2:19" x14ac:dyDescent="0.15">
      <c r="B118" s="4"/>
      <c r="C118" s="2"/>
      <c r="D118" s="4"/>
      <c r="F118" s="1">
        <v>168</v>
      </c>
      <c r="G118" s="4">
        <v>45791.330300925925</v>
      </c>
      <c r="H118" s="2">
        <v>100.66</v>
      </c>
      <c r="I118" s="3">
        <v>1</v>
      </c>
      <c r="K118" s="1">
        <v>251</v>
      </c>
      <c r="L118" s="4">
        <v>45803.332766203705</v>
      </c>
      <c r="M118" s="2">
        <v>95.49</v>
      </c>
      <c r="N118" s="3">
        <v>0.996</v>
      </c>
      <c r="P118" s="1">
        <v>256</v>
      </c>
      <c r="Q118" s="4">
        <v>45803.344178240739</v>
      </c>
      <c r="R118" s="2">
        <v>94.78</v>
      </c>
      <c r="S118" s="3">
        <v>0.995</v>
      </c>
    </row>
    <row r="119" spans="2:19" x14ac:dyDescent="0.15">
      <c r="B119" s="4"/>
      <c r="C119" s="2"/>
      <c r="D119" s="4"/>
      <c r="F119" s="1">
        <v>169</v>
      </c>
      <c r="G119" s="4">
        <v>45791.334710648145</v>
      </c>
      <c r="H119" s="2">
        <v>102.83</v>
      </c>
      <c r="I119" s="3">
        <v>1</v>
      </c>
      <c r="K119" s="1">
        <v>252</v>
      </c>
      <c r="L119" s="4">
        <v>45803.335277777776</v>
      </c>
      <c r="M119" s="2">
        <v>99.59</v>
      </c>
      <c r="N119" s="3">
        <v>0.996</v>
      </c>
      <c r="P119" s="1">
        <v>257</v>
      </c>
      <c r="Q119" s="4">
        <v>45803.345717592594</v>
      </c>
      <c r="R119" s="2">
        <v>100.77</v>
      </c>
      <c r="S119" s="3">
        <v>0.996</v>
      </c>
    </row>
    <row r="120" spans="2:19" x14ac:dyDescent="0.15">
      <c r="B120" s="4"/>
      <c r="C120" s="2"/>
      <c r="D120" s="4"/>
      <c r="F120" s="1">
        <v>170</v>
      </c>
      <c r="G120" s="4">
        <v>45792.334421296298</v>
      </c>
      <c r="H120" s="2">
        <v>92.37</v>
      </c>
      <c r="I120" s="3">
        <v>1</v>
      </c>
      <c r="K120" s="1">
        <v>253</v>
      </c>
      <c r="L120" s="4">
        <v>45803.338414351849</v>
      </c>
      <c r="M120" s="2">
        <v>90.46</v>
      </c>
      <c r="N120" s="3">
        <v>0.99399999999999999</v>
      </c>
      <c r="P120" s="1">
        <v>259</v>
      </c>
      <c r="Q120" s="4">
        <v>45804.329768518517</v>
      </c>
      <c r="R120" s="2">
        <v>94.04</v>
      </c>
      <c r="S120" s="3">
        <v>0.99199999999999999</v>
      </c>
    </row>
    <row r="121" spans="2:19" x14ac:dyDescent="0.15">
      <c r="B121" s="4"/>
      <c r="C121" s="2"/>
      <c r="D121" s="4"/>
      <c r="F121" s="1">
        <v>171</v>
      </c>
      <c r="G121" s="4">
        <v>45792.337314814817</v>
      </c>
      <c r="H121" s="2">
        <v>92.39</v>
      </c>
      <c r="I121" s="3">
        <v>1</v>
      </c>
      <c r="K121" s="1">
        <v>255</v>
      </c>
      <c r="L121" s="4">
        <v>45803.340810185182</v>
      </c>
      <c r="M121" s="2">
        <v>99.67</v>
      </c>
      <c r="N121" s="3">
        <v>0.995</v>
      </c>
      <c r="P121" s="1">
        <v>262</v>
      </c>
      <c r="Q121" s="4">
        <v>45805.321701388886</v>
      </c>
      <c r="R121" s="2">
        <v>91.24</v>
      </c>
      <c r="S121" s="3">
        <v>0.998</v>
      </c>
    </row>
    <row r="122" spans="2:19" x14ac:dyDescent="0.15">
      <c r="B122" s="4"/>
      <c r="C122" s="2"/>
      <c r="D122" s="4"/>
      <c r="F122" s="1">
        <v>172</v>
      </c>
      <c r="G122" s="4">
        <v>45792.339826388888</v>
      </c>
      <c r="H122" s="2">
        <v>92.54</v>
      </c>
      <c r="I122" s="3">
        <v>0.995</v>
      </c>
      <c r="K122" s="1">
        <v>256</v>
      </c>
      <c r="L122" s="4">
        <v>45803.344178240739</v>
      </c>
      <c r="M122" s="2">
        <v>94.78</v>
      </c>
      <c r="N122" s="3">
        <v>0.995</v>
      </c>
      <c r="P122" s="1">
        <v>265</v>
      </c>
      <c r="Q122" s="4">
        <v>45805.326215277775</v>
      </c>
      <c r="R122" s="2">
        <v>103.72</v>
      </c>
      <c r="S122" s="3">
        <v>0.99399999999999999</v>
      </c>
    </row>
    <row r="123" spans="2:19" x14ac:dyDescent="0.15">
      <c r="B123" s="4"/>
      <c r="C123" s="2"/>
      <c r="D123" s="4"/>
      <c r="F123" s="1">
        <v>173</v>
      </c>
      <c r="G123" s="4">
        <v>45792.34511574074</v>
      </c>
      <c r="H123" s="2">
        <v>98.28</v>
      </c>
      <c r="I123" s="3">
        <v>1</v>
      </c>
      <c r="K123" s="1">
        <v>257</v>
      </c>
      <c r="L123" s="4">
        <v>45803.345717592594</v>
      </c>
      <c r="M123" s="2">
        <v>100.77</v>
      </c>
      <c r="N123" s="3">
        <v>0.996</v>
      </c>
      <c r="P123" s="1">
        <v>267</v>
      </c>
      <c r="Q123" s="4">
        <v>45805.330347222225</v>
      </c>
      <c r="R123" s="2">
        <v>99.83</v>
      </c>
      <c r="S123" s="3">
        <v>0.995</v>
      </c>
    </row>
    <row r="124" spans="2:19" x14ac:dyDescent="0.15">
      <c r="B124" s="4"/>
      <c r="C124" s="2"/>
      <c r="D124" s="4"/>
      <c r="F124" s="1">
        <v>174</v>
      </c>
      <c r="G124" s="4">
        <v>45792.349016203705</v>
      </c>
      <c r="H124" s="2">
        <v>95.84</v>
      </c>
      <c r="I124" s="3">
        <v>0.995</v>
      </c>
      <c r="K124" s="1">
        <v>259</v>
      </c>
      <c r="L124" s="4">
        <v>45804.329768518517</v>
      </c>
      <c r="M124" s="2">
        <v>94.04</v>
      </c>
      <c r="N124" s="3">
        <v>0.99199999999999999</v>
      </c>
      <c r="P124" s="1">
        <v>269</v>
      </c>
      <c r="Q124" s="4">
        <v>45805.336423611108</v>
      </c>
      <c r="R124" s="2">
        <v>105.66</v>
      </c>
      <c r="S124" s="3">
        <v>0.99399999999999999</v>
      </c>
    </row>
    <row r="125" spans="2:19" x14ac:dyDescent="0.15">
      <c r="B125" s="4"/>
      <c r="C125" s="2"/>
      <c r="D125" s="4"/>
      <c r="F125" s="1">
        <v>175</v>
      </c>
      <c r="G125" s="4">
        <v>45793.317650462966</v>
      </c>
      <c r="H125" s="2">
        <v>92.43</v>
      </c>
      <c r="I125" s="3">
        <v>1</v>
      </c>
      <c r="K125" s="1">
        <v>262</v>
      </c>
      <c r="L125" s="4">
        <v>45805.321701388886</v>
      </c>
      <c r="M125" s="2">
        <v>91.24</v>
      </c>
      <c r="N125" s="3">
        <v>0.998</v>
      </c>
      <c r="P125" s="1">
        <v>273</v>
      </c>
      <c r="Q125" s="4">
        <v>45806.330625000002</v>
      </c>
      <c r="R125" s="2">
        <v>104.13</v>
      </c>
      <c r="S125" s="3">
        <v>0.99399999999999999</v>
      </c>
    </row>
    <row r="126" spans="2:19" x14ac:dyDescent="0.15">
      <c r="B126" s="4"/>
      <c r="C126" s="2"/>
      <c r="D126" s="4"/>
      <c r="F126" s="1">
        <v>177</v>
      </c>
      <c r="G126" s="4">
        <v>45793.323159722226</v>
      </c>
      <c r="H126" s="2">
        <v>94.21</v>
      </c>
      <c r="I126" s="3">
        <v>0.996</v>
      </c>
      <c r="K126" s="1">
        <v>265</v>
      </c>
      <c r="L126" s="4">
        <v>45805.326215277775</v>
      </c>
      <c r="M126" s="2">
        <v>103.72</v>
      </c>
      <c r="N126" s="3">
        <v>0.99399999999999999</v>
      </c>
      <c r="P126" s="1">
        <v>274</v>
      </c>
      <c r="Q126" s="4">
        <v>45806.332627314812</v>
      </c>
      <c r="R126" s="2">
        <v>95.92</v>
      </c>
      <c r="S126" s="3">
        <v>0.995</v>
      </c>
    </row>
    <row r="127" spans="2:19" x14ac:dyDescent="0.15">
      <c r="B127" s="4"/>
      <c r="C127" s="2"/>
      <c r="D127" s="4"/>
      <c r="F127" s="1">
        <v>178</v>
      </c>
      <c r="G127" s="4">
        <v>45793.324456018519</v>
      </c>
      <c r="H127" s="2">
        <v>98.44</v>
      </c>
      <c r="I127" s="3">
        <v>1</v>
      </c>
      <c r="K127" s="1">
        <v>267</v>
      </c>
      <c r="L127" s="4">
        <v>45805.330347222225</v>
      </c>
      <c r="M127" s="2">
        <v>99.83</v>
      </c>
      <c r="N127" s="3">
        <v>0.995</v>
      </c>
      <c r="P127" s="1">
        <v>275</v>
      </c>
      <c r="Q127" s="4">
        <v>45807.316886574074</v>
      </c>
      <c r="R127" s="2">
        <v>95.68</v>
      </c>
      <c r="S127" s="3">
        <v>0.996</v>
      </c>
    </row>
    <row r="128" spans="2:19" x14ac:dyDescent="0.15">
      <c r="B128" s="4"/>
      <c r="C128" s="2"/>
      <c r="D128" s="4"/>
      <c r="F128" s="1">
        <v>179</v>
      </c>
      <c r="G128" s="4">
        <v>45793.328842592593</v>
      </c>
      <c r="H128" s="2">
        <v>101.13</v>
      </c>
      <c r="I128" s="3">
        <v>0.99199999999999999</v>
      </c>
      <c r="K128" s="1">
        <v>269</v>
      </c>
      <c r="L128" s="4">
        <v>45805.336423611108</v>
      </c>
      <c r="M128" s="2">
        <v>105.66</v>
      </c>
      <c r="N128" s="3">
        <v>0.99399999999999999</v>
      </c>
      <c r="P128" s="1">
        <v>276</v>
      </c>
      <c r="Q128" s="4">
        <v>45807.319004629629</v>
      </c>
      <c r="R128" s="2">
        <v>90.37</v>
      </c>
      <c r="S128" s="3">
        <v>0.99399999999999999</v>
      </c>
    </row>
    <row r="129" spans="2:19" x14ac:dyDescent="0.15">
      <c r="B129" s="4"/>
      <c r="C129" s="2"/>
      <c r="D129" s="4"/>
      <c r="F129" s="1">
        <v>180</v>
      </c>
      <c r="G129" s="4">
        <v>45793.330775462964</v>
      </c>
      <c r="H129" s="2">
        <v>99.15</v>
      </c>
      <c r="I129" s="3">
        <v>0.995</v>
      </c>
      <c r="K129" s="1">
        <v>273</v>
      </c>
      <c r="L129" s="4">
        <v>45806.330625000002</v>
      </c>
      <c r="M129" s="2">
        <v>104.13</v>
      </c>
      <c r="N129" s="3">
        <v>0.99399999999999999</v>
      </c>
      <c r="P129" s="1">
        <v>277</v>
      </c>
      <c r="Q129" s="4">
        <v>45807.322662037041</v>
      </c>
      <c r="R129" s="2">
        <v>104.96</v>
      </c>
      <c r="S129" s="3">
        <v>0.99399999999999999</v>
      </c>
    </row>
    <row r="130" spans="2:19" x14ac:dyDescent="0.15">
      <c r="B130" s="4"/>
      <c r="C130" s="2"/>
      <c r="D130" s="4"/>
      <c r="F130" s="1">
        <v>181</v>
      </c>
      <c r="G130" s="4">
        <v>45794.203958333332</v>
      </c>
      <c r="H130" s="2">
        <v>91.02</v>
      </c>
      <c r="I130" s="3">
        <v>1</v>
      </c>
      <c r="K130" s="1">
        <v>274</v>
      </c>
      <c r="L130" s="4">
        <v>45806.332627314812</v>
      </c>
      <c r="M130" s="2">
        <v>95.92</v>
      </c>
      <c r="N130" s="3">
        <v>0.995</v>
      </c>
      <c r="P130" s="1">
        <v>279</v>
      </c>
      <c r="Q130" s="4">
        <v>45807.327303240738</v>
      </c>
      <c r="R130" s="2">
        <v>98.04</v>
      </c>
      <c r="S130" s="3">
        <v>0.99199999999999999</v>
      </c>
    </row>
    <row r="131" spans="2:19" x14ac:dyDescent="0.15">
      <c r="B131" s="4"/>
      <c r="C131" s="2"/>
      <c r="D131" s="4"/>
      <c r="F131" s="1">
        <v>182</v>
      </c>
      <c r="G131" s="4">
        <v>45794.210185185184</v>
      </c>
      <c r="H131" s="2">
        <v>92.43</v>
      </c>
      <c r="I131" s="3">
        <v>0.996</v>
      </c>
      <c r="K131" s="1">
        <v>275</v>
      </c>
      <c r="L131" s="4">
        <v>45807.316886574074</v>
      </c>
      <c r="M131" s="2">
        <v>95.68</v>
      </c>
      <c r="N131" s="3">
        <v>0.996</v>
      </c>
      <c r="P131" s="1">
        <v>281</v>
      </c>
      <c r="Q131" s="4">
        <v>45808.233159722222</v>
      </c>
      <c r="R131" s="2">
        <v>90.7</v>
      </c>
      <c r="S131" s="3">
        <v>0.99299999999999999</v>
      </c>
    </row>
    <row r="132" spans="2:19" x14ac:dyDescent="0.15">
      <c r="B132" s="4"/>
      <c r="C132" s="2"/>
      <c r="D132" s="4"/>
      <c r="F132" s="1">
        <v>183</v>
      </c>
      <c r="G132" s="4">
        <v>45794.211469907408</v>
      </c>
      <c r="H132" s="2">
        <v>100.36</v>
      </c>
      <c r="I132" s="3">
        <v>0.995</v>
      </c>
      <c r="K132" s="1">
        <v>276</v>
      </c>
      <c r="L132" s="4">
        <v>45807.319004629629</v>
      </c>
      <c r="M132" s="2">
        <v>90.37</v>
      </c>
      <c r="N132" s="3">
        <v>0.99399999999999999</v>
      </c>
      <c r="P132" s="1">
        <v>284</v>
      </c>
      <c r="Q132" s="4">
        <v>45808.24082175926</v>
      </c>
      <c r="R132" s="2">
        <v>90.9</v>
      </c>
      <c r="S132" s="3">
        <v>0.997</v>
      </c>
    </row>
    <row r="133" spans="2:19" x14ac:dyDescent="0.15">
      <c r="B133" s="4"/>
      <c r="C133" s="2"/>
      <c r="D133" s="4"/>
      <c r="F133" s="1">
        <v>184</v>
      </c>
      <c r="G133" s="4">
        <v>45794.215520833335</v>
      </c>
      <c r="H133" s="2">
        <v>91.39</v>
      </c>
      <c r="I133" s="3">
        <v>0.997</v>
      </c>
      <c r="K133" s="1">
        <v>277</v>
      </c>
      <c r="L133" s="4">
        <v>45807.322662037041</v>
      </c>
      <c r="M133" s="2">
        <v>104.96</v>
      </c>
      <c r="N133" s="3">
        <v>0.99399999999999999</v>
      </c>
      <c r="P133" s="1">
        <v>287</v>
      </c>
      <c r="Q133" s="4">
        <v>45808.315960648149</v>
      </c>
      <c r="R133" s="2">
        <v>96.28</v>
      </c>
      <c r="S133" s="3">
        <v>0.995</v>
      </c>
    </row>
    <row r="134" spans="2:19" x14ac:dyDescent="0.15">
      <c r="B134" s="4"/>
      <c r="C134" s="2"/>
      <c r="D134" s="4"/>
      <c r="F134" s="1">
        <v>185</v>
      </c>
      <c r="G134" s="4">
        <v>45794.293749999997</v>
      </c>
      <c r="H134" s="2">
        <v>97.55</v>
      </c>
      <c r="I134" s="3">
        <v>0.99399999999999999</v>
      </c>
      <c r="K134" s="1">
        <v>279</v>
      </c>
      <c r="L134" s="4">
        <v>45807.327303240738</v>
      </c>
      <c r="M134" s="2">
        <v>98.04</v>
      </c>
      <c r="N134" s="3">
        <v>0.99199999999999999</v>
      </c>
      <c r="P134" s="1">
        <v>288</v>
      </c>
      <c r="Q134" s="4">
        <v>45808.317916666667</v>
      </c>
      <c r="R134" s="2">
        <v>96.11</v>
      </c>
      <c r="S134" s="3">
        <v>0.996</v>
      </c>
    </row>
    <row r="135" spans="2:19" x14ac:dyDescent="0.15">
      <c r="B135" s="4"/>
      <c r="C135" s="2"/>
      <c r="D135" s="4"/>
      <c r="F135" s="1">
        <v>186</v>
      </c>
      <c r="G135" s="4">
        <v>45794.295474537037</v>
      </c>
      <c r="H135" s="2">
        <v>99.63</v>
      </c>
      <c r="I135" s="3">
        <v>0.99399999999999999</v>
      </c>
      <c r="K135" s="1">
        <v>281</v>
      </c>
      <c r="L135" s="4">
        <v>45808.233159722222</v>
      </c>
      <c r="M135" s="2">
        <v>90.7</v>
      </c>
      <c r="N135" s="3">
        <v>0.99299999999999999</v>
      </c>
      <c r="P135" s="1">
        <v>290</v>
      </c>
      <c r="Q135" s="4">
        <v>45808.322118055556</v>
      </c>
      <c r="R135" s="2">
        <v>93.76</v>
      </c>
      <c r="S135" s="3">
        <v>0.995</v>
      </c>
    </row>
    <row r="136" spans="2:19" x14ac:dyDescent="0.15">
      <c r="B136" s="4"/>
      <c r="C136" s="2"/>
      <c r="D136" s="4"/>
      <c r="F136" s="1">
        <v>187</v>
      </c>
      <c r="G136" s="4">
        <v>45794.297754629632</v>
      </c>
      <c r="H136" s="2">
        <v>94.69</v>
      </c>
      <c r="I136" s="3">
        <v>1</v>
      </c>
      <c r="K136" s="1">
        <v>284</v>
      </c>
      <c r="L136" s="4">
        <v>45808.24082175926</v>
      </c>
      <c r="M136" s="2">
        <v>90.9</v>
      </c>
      <c r="N136" s="3">
        <v>0.997</v>
      </c>
      <c r="P136" s="1">
        <v>294</v>
      </c>
      <c r="Q136" s="4">
        <v>45809.3046875</v>
      </c>
      <c r="R136" s="2">
        <v>93.52</v>
      </c>
      <c r="S136" s="3">
        <v>0.996</v>
      </c>
    </row>
    <row r="137" spans="2:19" x14ac:dyDescent="0.15">
      <c r="B137" s="4"/>
      <c r="C137" s="2"/>
      <c r="D137" s="4"/>
      <c r="F137" s="1">
        <v>188</v>
      </c>
      <c r="G137" s="4">
        <v>45794.29892361111</v>
      </c>
      <c r="H137" s="2">
        <v>100.99</v>
      </c>
      <c r="I137" s="3">
        <v>0.996</v>
      </c>
      <c r="K137" s="1">
        <v>287</v>
      </c>
      <c r="L137" s="4">
        <v>45808.315960648149</v>
      </c>
      <c r="M137" s="2">
        <v>96.28</v>
      </c>
      <c r="N137" s="3">
        <v>0.995</v>
      </c>
      <c r="P137" s="1">
        <v>295</v>
      </c>
      <c r="Q137" s="4">
        <v>45809.305902777778</v>
      </c>
      <c r="R137" s="2">
        <v>91.39</v>
      </c>
      <c r="S137" s="3">
        <v>0.99099999999999999</v>
      </c>
    </row>
    <row r="138" spans="2:19" x14ac:dyDescent="0.15">
      <c r="B138" s="4"/>
      <c r="C138" s="2"/>
      <c r="D138" s="4"/>
      <c r="F138" s="1">
        <v>189</v>
      </c>
      <c r="G138" s="4">
        <v>45794.301180555558</v>
      </c>
      <c r="H138" s="2">
        <v>93.86</v>
      </c>
      <c r="I138" s="3">
        <v>1</v>
      </c>
      <c r="K138" s="1">
        <v>288</v>
      </c>
      <c r="L138" s="4">
        <v>45808.317916666667</v>
      </c>
      <c r="M138" s="2">
        <v>96.11</v>
      </c>
      <c r="N138" s="3">
        <v>0.996</v>
      </c>
      <c r="P138" s="1">
        <v>299</v>
      </c>
      <c r="Q138" s="4">
        <v>45810.317939814813</v>
      </c>
      <c r="R138" s="2">
        <v>90.34</v>
      </c>
      <c r="S138" s="3">
        <v>0.99399999999999999</v>
      </c>
    </row>
    <row r="139" spans="2:19" x14ac:dyDescent="0.15">
      <c r="B139" s="4"/>
      <c r="C139" s="2"/>
      <c r="D139" s="4"/>
      <c r="F139" s="1">
        <v>190</v>
      </c>
      <c r="G139" s="4">
        <v>45794.302685185183</v>
      </c>
      <c r="H139" s="2">
        <v>102.94</v>
      </c>
      <c r="I139" s="3">
        <v>1</v>
      </c>
      <c r="K139" s="1">
        <v>290</v>
      </c>
      <c r="L139" s="4">
        <v>45808.322118055556</v>
      </c>
      <c r="M139" s="2">
        <v>93.76</v>
      </c>
      <c r="N139" s="3">
        <v>0.995</v>
      </c>
      <c r="P139" s="1">
        <v>300</v>
      </c>
      <c r="Q139" s="4">
        <v>45810.324108796296</v>
      </c>
      <c r="R139" s="2">
        <v>93.54</v>
      </c>
      <c r="S139" s="3">
        <v>0.99299999999999999</v>
      </c>
    </row>
    <row r="140" spans="2:19" x14ac:dyDescent="0.15">
      <c r="B140" s="4"/>
      <c r="C140" s="2"/>
      <c r="D140" s="4"/>
      <c r="F140" s="1">
        <v>191</v>
      </c>
      <c r="G140" s="4">
        <v>45795.210416666669</v>
      </c>
      <c r="H140" s="2">
        <v>96.18</v>
      </c>
      <c r="I140" s="3">
        <v>0.99199999999999999</v>
      </c>
      <c r="K140" s="1">
        <v>294</v>
      </c>
      <c r="L140" s="4">
        <v>45809.3046875</v>
      </c>
      <c r="M140" s="2">
        <v>93.52</v>
      </c>
      <c r="N140" s="3">
        <v>0.996</v>
      </c>
      <c r="P140" s="1">
        <v>302</v>
      </c>
      <c r="Q140" s="4">
        <v>45810.327719907407</v>
      </c>
      <c r="R140" s="2">
        <v>98.24</v>
      </c>
      <c r="S140" s="3">
        <v>0.99399999999999999</v>
      </c>
    </row>
    <row r="141" spans="2:19" x14ac:dyDescent="0.15">
      <c r="B141" s="4"/>
      <c r="C141" s="2"/>
      <c r="D141" s="4"/>
      <c r="F141" s="1">
        <v>192</v>
      </c>
      <c r="G141" s="4">
        <v>45795.215092592596</v>
      </c>
      <c r="H141" s="2">
        <v>98.1</v>
      </c>
      <c r="I141" s="3">
        <v>1</v>
      </c>
      <c r="K141" s="1">
        <v>295</v>
      </c>
      <c r="L141" s="4">
        <v>45809.305902777778</v>
      </c>
      <c r="M141" s="2">
        <v>91.39</v>
      </c>
      <c r="N141" s="3">
        <v>0.99099999999999999</v>
      </c>
      <c r="P141" s="1">
        <v>307</v>
      </c>
      <c r="Q141" s="4">
        <v>45811.334270833337</v>
      </c>
      <c r="R141" s="2">
        <v>102.64</v>
      </c>
      <c r="S141" s="3">
        <v>0.996</v>
      </c>
    </row>
    <row r="142" spans="2:19" x14ac:dyDescent="0.15">
      <c r="B142" s="4"/>
      <c r="C142" s="2"/>
      <c r="D142" s="4"/>
      <c r="F142" s="1">
        <v>193</v>
      </c>
      <c r="G142" s="4">
        <v>45795.217407407406</v>
      </c>
      <c r="H142" s="2">
        <v>93.14</v>
      </c>
      <c r="I142" s="3">
        <v>1</v>
      </c>
      <c r="K142" s="1">
        <v>299</v>
      </c>
      <c r="L142" s="4">
        <v>45810.317939814813</v>
      </c>
      <c r="M142" s="2">
        <v>90.34</v>
      </c>
      <c r="N142" s="3">
        <v>0.99399999999999999</v>
      </c>
      <c r="P142" s="1">
        <v>309</v>
      </c>
      <c r="Q142" s="4">
        <v>45811.34070601852</v>
      </c>
      <c r="R142" s="2">
        <v>102.6</v>
      </c>
      <c r="S142" s="3">
        <v>0.995</v>
      </c>
    </row>
    <row r="143" spans="2:19" x14ac:dyDescent="0.15">
      <c r="B143" s="4"/>
      <c r="C143" s="2"/>
      <c r="D143" s="4"/>
      <c r="F143" s="1">
        <v>194</v>
      </c>
      <c r="G143" s="4">
        <v>45795.218368055554</v>
      </c>
      <c r="H143" s="2">
        <v>98.48</v>
      </c>
      <c r="I143" s="3">
        <v>1</v>
      </c>
      <c r="K143" s="1">
        <v>300</v>
      </c>
      <c r="L143" s="4">
        <v>45810.324108796296</v>
      </c>
      <c r="M143" s="2">
        <v>93.54</v>
      </c>
      <c r="N143" s="3">
        <v>0.99299999999999999</v>
      </c>
      <c r="P143" s="1">
        <v>310</v>
      </c>
      <c r="Q143" s="4">
        <v>45812.321666666663</v>
      </c>
      <c r="R143" s="2">
        <v>92.37</v>
      </c>
      <c r="S143" s="3">
        <v>0.997</v>
      </c>
    </row>
    <row r="144" spans="2:19" x14ac:dyDescent="0.15">
      <c r="B144" s="4"/>
      <c r="C144" s="2"/>
      <c r="D144" s="4"/>
      <c r="F144" s="1">
        <v>196</v>
      </c>
      <c r="G144" s="4">
        <v>45795.220694444448</v>
      </c>
      <c r="H144" s="2">
        <v>92.16</v>
      </c>
      <c r="I144" s="3">
        <v>1</v>
      </c>
      <c r="K144" s="1">
        <v>302</v>
      </c>
      <c r="L144" s="4">
        <v>45810.327719907407</v>
      </c>
      <c r="M144" s="2">
        <v>98.24</v>
      </c>
      <c r="N144" s="3">
        <v>0.99399999999999999</v>
      </c>
      <c r="P144" s="1">
        <v>311</v>
      </c>
      <c r="Q144" s="4">
        <v>45813.320486111108</v>
      </c>
      <c r="R144" s="2">
        <v>105.52</v>
      </c>
      <c r="S144" s="3">
        <v>0.99399999999999999</v>
      </c>
    </row>
    <row r="145" spans="2:19" x14ac:dyDescent="0.15">
      <c r="B145" s="4"/>
      <c r="C145" s="2"/>
      <c r="D145" s="4"/>
      <c r="F145" s="1">
        <v>197</v>
      </c>
      <c r="G145" s="4">
        <v>45795.222314814811</v>
      </c>
      <c r="H145" s="2">
        <v>97.17</v>
      </c>
      <c r="I145" s="3">
        <v>1</v>
      </c>
      <c r="K145" s="1">
        <v>307</v>
      </c>
      <c r="L145" s="4">
        <v>45811.334270833337</v>
      </c>
      <c r="M145" s="2">
        <v>102.64</v>
      </c>
      <c r="N145" s="3">
        <v>0.996</v>
      </c>
      <c r="P145" s="1">
        <v>314</v>
      </c>
      <c r="Q145" s="4">
        <v>45814.320902777778</v>
      </c>
      <c r="R145" s="2">
        <v>91.7</v>
      </c>
      <c r="S145" s="3">
        <v>0.99299999999999999</v>
      </c>
    </row>
    <row r="146" spans="2:19" x14ac:dyDescent="0.15">
      <c r="B146" s="4"/>
      <c r="C146" s="2"/>
      <c r="D146" s="4"/>
      <c r="F146" s="1">
        <v>198</v>
      </c>
      <c r="G146" s="4">
        <v>45795.308263888888</v>
      </c>
      <c r="H146" s="2">
        <v>96.15</v>
      </c>
      <c r="I146" s="3">
        <v>0.99399999999999999</v>
      </c>
      <c r="K146" s="1">
        <v>309</v>
      </c>
      <c r="L146" s="4">
        <v>45811.34070601852</v>
      </c>
      <c r="M146" s="2">
        <v>102.6</v>
      </c>
      <c r="N146" s="3">
        <v>0.995</v>
      </c>
      <c r="P146" s="1">
        <v>316</v>
      </c>
      <c r="Q146" s="4">
        <v>45814.327777777777</v>
      </c>
      <c r="R146" s="2">
        <v>101.98</v>
      </c>
      <c r="S146" s="3">
        <v>0.99399999999999999</v>
      </c>
    </row>
    <row r="147" spans="2:19" x14ac:dyDescent="0.15">
      <c r="B147" s="4"/>
      <c r="C147" s="2"/>
      <c r="D147" s="4"/>
      <c r="F147" s="1">
        <v>199</v>
      </c>
      <c r="G147" s="4">
        <v>45795.310416666667</v>
      </c>
      <c r="H147" s="2">
        <v>92.91</v>
      </c>
      <c r="I147" s="3">
        <v>0.996</v>
      </c>
      <c r="K147" s="1">
        <v>310</v>
      </c>
      <c r="L147" s="4">
        <v>45812.321666666663</v>
      </c>
      <c r="M147" s="2">
        <v>92.37</v>
      </c>
      <c r="N147" s="3">
        <v>0.997</v>
      </c>
      <c r="P147" s="1">
        <v>318</v>
      </c>
      <c r="Q147" s="4">
        <v>45814.331388888888</v>
      </c>
      <c r="R147" s="2">
        <v>91.54</v>
      </c>
      <c r="S147" s="3">
        <v>0.99299999999999999</v>
      </c>
    </row>
    <row r="148" spans="2:19" x14ac:dyDescent="0.15">
      <c r="B148" s="4"/>
      <c r="C148" s="2"/>
      <c r="D148" s="4"/>
      <c r="F148" s="1">
        <v>200</v>
      </c>
      <c r="G148" s="4">
        <v>45795.311956018515</v>
      </c>
      <c r="H148" s="2">
        <v>99.65</v>
      </c>
      <c r="I148" s="3">
        <v>1</v>
      </c>
      <c r="K148" s="1">
        <v>311</v>
      </c>
      <c r="L148" s="4">
        <v>45813.320486111108</v>
      </c>
      <c r="M148" s="2">
        <v>105.52</v>
      </c>
      <c r="N148" s="3">
        <v>0.99399999999999999</v>
      </c>
      <c r="P148" s="1">
        <v>320</v>
      </c>
      <c r="Q148" s="4">
        <v>45815.20584490741</v>
      </c>
      <c r="R148" s="2">
        <v>96.75</v>
      </c>
      <c r="S148" s="3">
        <v>0.99299999999999999</v>
      </c>
    </row>
    <row r="149" spans="2:19" x14ac:dyDescent="0.15">
      <c r="B149" s="4"/>
      <c r="C149" s="2"/>
      <c r="D149" s="4"/>
      <c r="F149" s="1">
        <v>201</v>
      </c>
      <c r="G149" s="4">
        <v>45795.313888888886</v>
      </c>
      <c r="H149" s="2">
        <v>100.73</v>
      </c>
      <c r="I149" s="3">
        <v>1</v>
      </c>
      <c r="K149" s="1">
        <v>314</v>
      </c>
      <c r="L149" s="4">
        <v>45814.320902777778</v>
      </c>
      <c r="M149" s="2">
        <v>91.7</v>
      </c>
      <c r="N149" s="3">
        <v>0.99299999999999999</v>
      </c>
      <c r="P149" s="1">
        <v>324</v>
      </c>
      <c r="Q149" s="4">
        <v>45815.215370370373</v>
      </c>
      <c r="R149" s="2">
        <v>93.87</v>
      </c>
      <c r="S149" s="3">
        <v>0.997</v>
      </c>
    </row>
    <row r="150" spans="2:19" x14ac:dyDescent="0.15">
      <c r="B150" s="4"/>
      <c r="C150" s="2"/>
      <c r="D150" s="4"/>
      <c r="F150" s="1">
        <v>202</v>
      </c>
      <c r="G150" s="4">
        <v>45795.315717592595</v>
      </c>
      <c r="H150" s="2">
        <v>95.69</v>
      </c>
      <c r="I150" s="3">
        <v>0.995</v>
      </c>
      <c r="K150" s="1">
        <v>316</v>
      </c>
      <c r="L150" s="4">
        <v>45814.327777777777</v>
      </c>
      <c r="M150" s="2">
        <v>101.98</v>
      </c>
      <c r="N150" s="3">
        <v>0.99399999999999999</v>
      </c>
    </row>
    <row r="151" spans="2:19" x14ac:dyDescent="0.15">
      <c r="B151" s="4"/>
      <c r="C151" s="2"/>
      <c r="D151" s="4"/>
      <c r="F151" s="1">
        <v>203</v>
      </c>
      <c r="G151" s="4">
        <v>45795.316770833335</v>
      </c>
      <c r="H151" s="2">
        <v>105.6</v>
      </c>
      <c r="I151" s="3">
        <v>0.99399999999999999</v>
      </c>
      <c r="K151" s="1">
        <v>318</v>
      </c>
      <c r="L151" s="4">
        <v>45814.331388888888</v>
      </c>
      <c r="M151" s="2">
        <v>91.54</v>
      </c>
      <c r="N151" s="3">
        <v>0.99299999999999999</v>
      </c>
    </row>
    <row r="152" spans="2:19" x14ac:dyDescent="0.15">
      <c r="B152" s="4"/>
      <c r="C152" s="2"/>
      <c r="D152" s="4"/>
      <c r="F152" s="1">
        <v>204</v>
      </c>
      <c r="G152" s="4">
        <v>45795.320023148146</v>
      </c>
      <c r="H152" s="2">
        <v>94.41</v>
      </c>
      <c r="I152" s="3">
        <v>0.99199999999999999</v>
      </c>
      <c r="K152" s="1">
        <v>320</v>
      </c>
      <c r="L152" s="4">
        <v>45815.20584490741</v>
      </c>
      <c r="M152" s="2">
        <v>96.75</v>
      </c>
      <c r="N152" s="3">
        <v>0.99299999999999999</v>
      </c>
    </row>
    <row r="153" spans="2:19" x14ac:dyDescent="0.15">
      <c r="B153" s="4"/>
      <c r="C153" s="2"/>
      <c r="D153" s="4"/>
      <c r="F153" s="1">
        <v>205</v>
      </c>
      <c r="G153" s="4">
        <v>45795.322245370371</v>
      </c>
      <c r="H153" s="2">
        <v>95.13</v>
      </c>
      <c r="I153" s="3">
        <v>1</v>
      </c>
      <c r="K153" s="1">
        <v>322</v>
      </c>
      <c r="L153" s="4">
        <v>45815.210497685184</v>
      </c>
      <c r="M153" s="2">
        <v>110.2</v>
      </c>
      <c r="N153" s="3">
        <v>0.98899999999999999</v>
      </c>
    </row>
    <row r="154" spans="2:19" x14ac:dyDescent="0.15">
      <c r="B154" s="4"/>
      <c r="C154" s="2"/>
      <c r="D154" s="4"/>
      <c r="F154" s="1">
        <v>206</v>
      </c>
      <c r="G154" s="4">
        <v>45796.331921296296</v>
      </c>
      <c r="H154" s="2">
        <v>94.18</v>
      </c>
      <c r="I154" s="3">
        <v>1</v>
      </c>
      <c r="K154" s="1">
        <v>324</v>
      </c>
      <c r="L154" s="4">
        <v>45815.215370370373</v>
      </c>
      <c r="M154" s="2">
        <v>93.87</v>
      </c>
      <c r="N154" s="3">
        <v>0.997</v>
      </c>
    </row>
    <row r="155" spans="2:19" x14ac:dyDescent="0.15">
      <c r="B155" s="4"/>
      <c r="C155" s="2"/>
      <c r="D155" s="4"/>
      <c r="F155" s="1">
        <v>207</v>
      </c>
      <c r="G155" s="4">
        <v>45796.332974537036</v>
      </c>
      <c r="H155" s="2">
        <v>99.93</v>
      </c>
      <c r="I155" s="3">
        <v>1</v>
      </c>
    </row>
    <row r="156" spans="2:19" x14ac:dyDescent="0.15">
      <c r="B156" s="4"/>
      <c r="C156" s="2"/>
      <c r="D156" s="4"/>
      <c r="F156" s="1">
        <v>208</v>
      </c>
      <c r="G156" s="4">
        <v>45796.341550925928</v>
      </c>
      <c r="H156" s="2">
        <v>95.87</v>
      </c>
      <c r="I156" s="3">
        <v>1</v>
      </c>
    </row>
    <row r="157" spans="2:19" x14ac:dyDescent="0.15">
      <c r="B157" s="4"/>
      <c r="C157" s="2"/>
      <c r="D157" s="4"/>
      <c r="F157" s="1">
        <v>209</v>
      </c>
      <c r="G157" s="4">
        <v>45797.324826388889</v>
      </c>
      <c r="H157" s="2">
        <v>95.85</v>
      </c>
      <c r="I157" s="3">
        <v>1</v>
      </c>
    </row>
    <row r="158" spans="2:19" x14ac:dyDescent="0.15">
      <c r="B158" s="4"/>
      <c r="C158" s="2"/>
      <c r="D158" s="4"/>
      <c r="F158" s="1">
        <v>210</v>
      </c>
      <c r="G158" s="4">
        <v>45797.325891203705</v>
      </c>
      <c r="H158" s="2">
        <v>92.86</v>
      </c>
      <c r="I158" s="3">
        <v>0.996</v>
      </c>
    </row>
    <row r="159" spans="2:19" x14ac:dyDescent="0.15">
      <c r="B159" s="4"/>
      <c r="C159" s="2"/>
      <c r="D159" s="4"/>
      <c r="F159" s="1">
        <v>211</v>
      </c>
      <c r="G159" s="4">
        <v>45797.326770833337</v>
      </c>
      <c r="H159" s="2">
        <v>94.25</v>
      </c>
      <c r="I159" s="3">
        <v>0.99299999999999999</v>
      </c>
    </row>
    <row r="160" spans="2:19" x14ac:dyDescent="0.15">
      <c r="B160" s="4"/>
      <c r="C160" s="2"/>
      <c r="D160" s="4"/>
      <c r="F160" s="1">
        <v>212</v>
      </c>
      <c r="G160" s="4">
        <v>45797.328761574077</v>
      </c>
      <c r="H160" s="2">
        <v>92.48</v>
      </c>
      <c r="I160" s="3">
        <v>0.996</v>
      </c>
    </row>
    <row r="161" spans="2:9" x14ac:dyDescent="0.15">
      <c r="B161" s="4"/>
      <c r="C161" s="2"/>
      <c r="D161" s="4"/>
      <c r="F161" s="1">
        <v>213</v>
      </c>
      <c r="G161" s="4">
        <v>45797.330277777779</v>
      </c>
      <c r="H161" s="2">
        <v>93.9</v>
      </c>
      <c r="I161" s="3">
        <v>0.99099999999999999</v>
      </c>
    </row>
    <row r="162" spans="2:9" x14ac:dyDescent="0.15">
      <c r="B162" s="4"/>
      <c r="C162" s="2"/>
      <c r="D162" s="4"/>
      <c r="F162" s="1">
        <v>214</v>
      </c>
      <c r="G162" s="4">
        <v>45797.333564814813</v>
      </c>
      <c r="H162" s="2">
        <v>92.28</v>
      </c>
      <c r="I162" s="3">
        <v>0.996</v>
      </c>
    </row>
    <row r="163" spans="2:9" x14ac:dyDescent="0.15">
      <c r="B163" s="4"/>
      <c r="C163" s="2"/>
      <c r="D163" s="4"/>
      <c r="F163" s="1">
        <v>215</v>
      </c>
      <c r="G163" s="4">
        <v>45797.335243055553</v>
      </c>
      <c r="H163" s="2">
        <v>104.19</v>
      </c>
      <c r="I163" s="3">
        <v>1</v>
      </c>
    </row>
    <row r="164" spans="2:9" x14ac:dyDescent="0.15">
      <c r="B164" s="4"/>
      <c r="C164" s="2"/>
      <c r="D164" s="4"/>
      <c r="F164" s="1">
        <v>216</v>
      </c>
      <c r="G164" s="4">
        <v>45797.338263888887</v>
      </c>
      <c r="H164" s="2">
        <v>92</v>
      </c>
      <c r="I164" s="3">
        <v>0.996</v>
      </c>
    </row>
    <row r="165" spans="2:9" x14ac:dyDescent="0.15">
      <c r="B165" s="4"/>
      <c r="C165" s="2"/>
      <c r="D165" s="4"/>
      <c r="F165" s="1">
        <v>217</v>
      </c>
      <c r="G165" s="4">
        <v>45797.340601851851</v>
      </c>
      <c r="H165" s="2">
        <v>96.41</v>
      </c>
      <c r="I165" s="3">
        <v>1</v>
      </c>
    </row>
    <row r="166" spans="2:9" x14ac:dyDescent="0.15">
      <c r="B166" s="4"/>
      <c r="C166" s="2"/>
      <c r="D166" s="4"/>
      <c r="F166" s="1">
        <v>218</v>
      </c>
      <c r="G166" s="4">
        <v>45798.327708333331</v>
      </c>
      <c r="H166" s="2">
        <v>99.59</v>
      </c>
      <c r="I166" s="3">
        <v>0.99399999999999999</v>
      </c>
    </row>
    <row r="167" spans="2:9" x14ac:dyDescent="0.15">
      <c r="B167" s="4"/>
      <c r="C167" s="2"/>
      <c r="D167" s="4"/>
      <c r="F167" s="1">
        <v>219</v>
      </c>
      <c r="G167" s="4">
        <v>45798.332326388889</v>
      </c>
      <c r="H167" s="2">
        <v>93.32</v>
      </c>
      <c r="I167" s="3">
        <v>0.996</v>
      </c>
    </row>
    <row r="168" spans="2:9" x14ac:dyDescent="0.15">
      <c r="B168" s="4"/>
      <c r="C168" s="2"/>
      <c r="D168" s="4"/>
      <c r="F168" s="1">
        <v>221</v>
      </c>
      <c r="G168" s="4">
        <v>45798.335127314815</v>
      </c>
      <c r="H168" s="2">
        <v>91.51</v>
      </c>
      <c r="I168" s="3">
        <v>0.99099999999999999</v>
      </c>
    </row>
    <row r="169" spans="2:9" x14ac:dyDescent="0.15">
      <c r="B169" s="4"/>
      <c r="C169" s="2"/>
      <c r="D169" s="4"/>
      <c r="F169" s="1">
        <v>222</v>
      </c>
      <c r="G169" s="4">
        <v>45798.340138888889</v>
      </c>
      <c r="H169" s="2">
        <v>96.36</v>
      </c>
      <c r="I169" s="3">
        <v>1</v>
      </c>
    </row>
    <row r="170" spans="2:9" x14ac:dyDescent="0.15">
      <c r="B170" s="4"/>
      <c r="C170" s="2"/>
      <c r="D170" s="4"/>
      <c r="F170" s="1">
        <v>223</v>
      </c>
      <c r="G170" s="4">
        <v>45799.327060185184</v>
      </c>
      <c r="H170" s="2">
        <v>91.29</v>
      </c>
      <c r="I170" s="3">
        <v>1</v>
      </c>
    </row>
    <row r="171" spans="2:9" x14ac:dyDescent="0.15">
      <c r="B171" s="4"/>
      <c r="C171" s="2"/>
      <c r="D171" s="4"/>
      <c r="F171" s="1">
        <v>224</v>
      </c>
      <c r="G171" s="4">
        <v>45799.328634259262</v>
      </c>
      <c r="H171" s="2">
        <v>101.29</v>
      </c>
      <c r="I171" s="3">
        <v>1</v>
      </c>
    </row>
    <row r="172" spans="2:9" x14ac:dyDescent="0.15">
      <c r="B172" s="4"/>
      <c r="C172" s="2"/>
      <c r="D172" s="4"/>
      <c r="F172" s="1">
        <v>225</v>
      </c>
      <c r="G172" s="4">
        <v>45799.333460648151</v>
      </c>
      <c r="H172" s="2">
        <v>92.7</v>
      </c>
      <c r="I172" s="3">
        <v>0.995</v>
      </c>
    </row>
    <row r="173" spans="2:9" x14ac:dyDescent="0.15">
      <c r="B173" s="4"/>
      <c r="C173" s="2"/>
      <c r="D173" s="4"/>
      <c r="F173" s="1">
        <v>226</v>
      </c>
      <c r="G173" s="4">
        <v>45799.338148148148</v>
      </c>
      <c r="H173" s="2">
        <v>92.68</v>
      </c>
      <c r="I173" s="3">
        <v>0.996</v>
      </c>
    </row>
    <row r="174" spans="2:9" x14ac:dyDescent="0.15">
      <c r="B174" s="4"/>
      <c r="C174" s="2"/>
      <c r="D174" s="4"/>
      <c r="F174" s="1">
        <v>227</v>
      </c>
      <c r="G174" s="4">
        <v>45799.339016203703</v>
      </c>
      <c r="H174" s="2">
        <v>96</v>
      </c>
      <c r="I174" s="3">
        <v>1</v>
      </c>
    </row>
    <row r="175" spans="2:9" x14ac:dyDescent="0.15">
      <c r="B175" s="4"/>
      <c r="C175" s="2"/>
      <c r="D175" s="4"/>
      <c r="F175" s="1">
        <v>229</v>
      </c>
      <c r="G175" s="4">
        <v>45800.328946759262</v>
      </c>
      <c r="H175" s="2">
        <v>99.13</v>
      </c>
      <c r="I175" s="3">
        <v>1</v>
      </c>
    </row>
    <row r="176" spans="2:9" x14ac:dyDescent="0.15">
      <c r="B176" s="4"/>
      <c r="C176" s="2"/>
      <c r="D176" s="4"/>
      <c r="F176" s="1">
        <v>230</v>
      </c>
      <c r="G176" s="4">
        <v>45800.335081018522</v>
      </c>
      <c r="H176" s="2">
        <v>94.2</v>
      </c>
      <c r="I176" s="3">
        <v>1</v>
      </c>
    </row>
    <row r="177" spans="2:9" x14ac:dyDescent="0.15">
      <c r="B177" s="4"/>
      <c r="C177" s="2"/>
      <c r="D177" s="4"/>
      <c r="F177" s="1">
        <v>231</v>
      </c>
      <c r="G177" s="4">
        <v>45800.33699074074</v>
      </c>
      <c r="H177" s="2">
        <v>101.93</v>
      </c>
      <c r="I177" s="3">
        <v>0.99399999999999999</v>
      </c>
    </row>
    <row r="178" spans="2:9" x14ac:dyDescent="0.15">
      <c r="B178" s="4"/>
      <c r="C178" s="2"/>
      <c r="D178" s="4"/>
      <c r="F178" s="1">
        <v>232</v>
      </c>
      <c r="G178" s="4">
        <v>45800.33935185185</v>
      </c>
      <c r="H178" s="2">
        <v>93.07</v>
      </c>
      <c r="I178" s="3">
        <v>1</v>
      </c>
    </row>
    <row r="179" spans="2:9" x14ac:dyDescent="0.15">
      <c r="B179" s="4"/>
      <c r="C179" s="2"/>
      <c r="D179" s="4"/>
      <c r="F179" s="1">
        <v>233</v>
      </c>
      <c r="G179" s="4">
        <v>45801.187662037039</v>
      </c>
      <c r="H179" s="2">
        <v>100.54</v>
      </c>
      <c r="I179" s="3">
        <v>1</v>
      </c>
    </row>
    <row r="180" spans="2:9" x14ac:dyDescent="0.15">
      <c r="B180" s="4"/>
      <c r="C180" s="2"/>
      <c r="D180" s="4"/>
      <c r="F180" s="1">
        <v>234</v>
      </c>
      <c r="G180" s="4">
        <v>45801.193391203706</v>
      </c>
      <c r="H180" s="2">
        <v>91.89</v>
      </c>
      <c r="I180" s="3">
        <v>1</v>
      </c>
    </row>
    <row r="181" spans="2:9" x14ac:dyDescent="0.15">
      <c r="B181" s="4"/>
      <c r="C181" s="2"/>
      <c r="D181" s="4"/>
      <c r="F181" s="1">
        <v>235</v>
      </c>
      <c r="G181" s="4">
        <v>45801.195671296293</v>
      </c>
      <c r="H181" s="2">
        <v>96.04</v>
      </c>
      <c r="I181" s="3">
        <v>0.997</v>
      </c>
    </row>
    <row r="182" spans="2:9" x14ac:dyDescent="0.15">
      <c r="B182" s="4"/>
      <c r="C182" s="2"/>
      <c r="D182" s="4"/>
      <c r="F182" s="1">
        <v>236</v>
      </c>
      <c r="G182" s="4">
        <v>45801.198101851849</v>
      </c>
      <c r="H182" s="2">
        <v>100.48</v>
      </c>
      <c r="I182" s="3">
        <v>1</v>
      </c>
    </row>
    <row r="183" spans="2:9" x14ac:dyDescent="0.15">
      <c r="B183" s="4"/>
      <c r="C183" s="2"/>
      <c r="D183" s="4"/>
      <c r="F183" s="1">
        <v>237</v>
      </c>
      <c r="G183" s="4">
        <v>45802.181863425925</v>
      </c>
      <c r="H183" s="2">
        <v>97.79</v>
      </c>
      <c r="I183" s="3">
        <v>1</v>
      </c>
    </row>
    <row r="184" spans="2:9" x14ac:dyDescent="0.15">
      <c r="B184" s="4"/>
      <c r="C184" s="2"/>
      <c r="D184" s="4"/>
      <c r="F184" s="1">
        <v>238</v>
      </c>
      <c r="G184" s="4">
        <v>45802.183020833334</v>
      </c>
      <c r="H184" s="2">
        <v>102.86</v>
      </c>
      <c r="I184" s="3">
        <v>1</v>
      </c>
    </row>
    <row r="185" spans="2:9" x14ac:dyDescent="0.15">
      <c r="B185" s="4"/>
      <c r="C185" s="2"/>
      <c r="D185" s="4"/>
      <c r="F185" s="1">
        <v>240</v>
      </c>
      <c r="G185" s="4">
        <v>45802.186215277776</v>
      </c>
      <c r="H185" s="2">
        <v>99.36</v>
      </c>
      <c r="I185" s="3">
        <v>1</v>
      </c>
    </row>
    <row r="186" spans="2:9" x14ac:dyDescent="0.15">
      <c r="B186" s="4"/>
      <c r="C186" s="2"/>
      <c r="D186" s="4"/>
      <c r="F186" s="1">
        <v>241</v>
      </c>
      <c r="G186" s="4">
        <v>45802.189976851849</v>
      </c>
      <c r="H186" s="2">
        <v>106.38</v>
      </c>
      <c r="I186" s="3">
        <v>0.99399999999999999</v>
      </c>
    </row>
    <row r="187" spans="2:9" x14ac:dyDescent="0.15">
      <c r="B187" s="4"/>
      <c r="C187" s="2"/>
      <c r="D187" s="4"/>
      <c r="F187" s="1">
        <v>242</v>
      </c>
      <c r="G187" s="4">
        <v>45802.196898148148</v>
      </c>
      <c r="H187" s="2">
        <v>98.06</v>
      </c>
      <c r="I187" s="3">
        <v>0.996</v>
      </c>
    </row>
    <row r="188" spans="2:9" x14ac:dyDescent="0.15">
      <c r="B188" s="4"/>
      <c r="C188" s="2"/>
      <c r="D188" s="4"/>
      <c r="F188" s="1">
        <v>243</v>
      </c>
      <c r="G188" s="4">
        <v>45802.299456018518</v>
      </c>
      <c r="H188" s="2">
        <v>90.37</v>
      </c>
      <c r="I188" s="3">
        <v>0.995</v>
      </c>
    </row>
    <row r="189" spans="2:9" x14ac:dyDescent="0.15">
      <c r="B189" s="4"/>
      <c r="C189" s="2"/>
      <c r="D189" s="4"/>
      <c r="F189" s="1">
        <v>245</v>
      </c>
      <c r="G189" s="4">
        <v>45802.302951388891</v>
      </c>
      <c r="H189" s="2">
        <v>98.8</v>
      </c>
      <c r="I189" s="3">
        <v>1</v>
      </c>
    </row>
    <row r="190" spans="2:9" x14ac:dyDescent="0.15">
      <c r="B190" s="4"/>
      <c r="C190" s="2"/>
      <c r="D190" s="4"/>
      <c r="F190" s="1">
        <v>246</v>
      </c>
      <c r="G190" s="4">
        <v>45802.305324074077</v>
      </c>
      <c r="H190" s="2">
        <v>92.95</v>
      </c>
      <c r="I190" s="3">
        <v>0.99399999999999999</v>
      </c>
    </row>
    <row r="191" spans="2:9" x14ac:dyDescent="0.15">
      <c r="B191" s="4"/>
      <c r="C191" s="2"/>
      <c r="D191" s="4"/>
      <c r="F191" s="1">
        <v>247</v>
      </c>
      <c r="G191" s="4">
        <v>45802.306562500002</v>
      </c>
      <c r="H191" s="2">
        <v>94.71</v>
      </c>
      <c r="I191" s="3">
        <v>0.997</v>
      </c>
    </row>
    <row r="192" spans="2:9" x14ac:dyDescent="0.15">
      <c r="B192" s="4"/>
      <c r="C192" s="2"/>
      <c r="D192" s="4"/>
      <c r="F192" s="1">
        <v>248</v>
      </c>
      <c r="G192" s="4">
        <v>45802.308715277781</v>
      </c>
      <c r="H192" s="2">
        <v>97.41</v>
      </c>
      <c r="I192" s="3">
        <v>1</v>
      </c>
    </row>
    <row r="193" spans="2:9" x14ac:dyDescent="0.15">
      <c r="B193" s="4"/>
      <c r="C193" s="2"/>
      <c r="D193" s="4"/>
      <c r="F193" s="1">
        <v>251</v>
      </c>
      <c r="G193" s="4">
        <v>45803.332766203705</v>
      </c>
      <c r="H193" s="2">
        <v>95.49</v>
      </c>
      <c r="I193" s="3">
        <v>0.996</v>
      </c>
    </row>
    <row r="194" spans="2:9" x14ac:dyDescent="0.15">
      <c r="B194" s="4"/>
      <c r="C194" s="2"/>
      <c r="D194" s="4"/>
      <c r="F194" s="1">
        <v>252</v>
      </c>
      <c r="G194" s="4">
        <v>45803.335277777776</v>
      </c>
      <c r="H194" s="2">
        <v>99.59</v>
      </c>
      <c r="I194" s="3">
        <v>0.996</v>
      </c>
    </row>
    <row r="195" spans="2:9" x14ac:dyDescent="0.15">
      <c r="B195" s="4"/>
      <c r="C195" s="2"/>
      <c r="D195" s="4"/>
      <c r="F195" s="1">
        <v>253</v>
      </c>
      <c r="G195" s="4">
        <v>45803.338414351849</v>
      </c>
      <c r="H195" s="2">
        <v>90.46</v>
      </c>
      <c r="I195" s="3">
        <v>0.99399999999999999</v>
      </c>
    </row>
    <row r="196" spans="2:9" x14ac:dyDescent="0.15">
      <c r="B196" s="4"/>
      <c r="C196" s="2"/>
      <c r="D196" s="4"/>
      <c r="F196" s="1">
        <v>254</v>
      </c>
      <c r="G196" s="4">
        <v>45803.339456018519</v>
      </c>
      <c r="H196" s="2">
        <v>100.55</v>
      </c>
      <c r="I196" s="3">
        <v>1</v>
      </c>
    </row>
    <row r="197" spans="2:9" x14ac:dyDescent="0.15">
      <c r="B197" s="4"/>
      <c r="C197" s="2"/>
      <c r="D197" s="4"/>
      <c r="F197" s="1">
        <v>255</v>
      </c>
      <c r="G197" s="4">
        <v>45803.340810185182</v>
      </c>
      <c r="H197" s="2">
        <v>99.67</v>
      </c>
      <c r="I197" s="3">
        <v>0.995</v>
      </c>
    </row>
    <row r="198" spans="2:9" x14ac:dyDescent="0.15">
      <c r="B198" s="4"/>
      <c r="C198" s="2"/>
      <c r="D198" s="4"/>
      <c r="F198" s="1">
        <v>256</v>
      </c>
      <c r="G198" s="4">
        <v>45803.344178240739</v>
      </c>
      <c r="H198" s="2">
        <v>94.78</v>
      </c>
      <c r="I198" s="3">
        <v>0.995</v>
      </c>
    </row>
    <row r="199" spans="2:9" x14ac:dyDescent="0.15">
      <c r="B199" s="4"/>
      <c r="C199" s="2"/>
      <c r="D199" s="4"/>
      <c r="F199" s="1">
        <v>257</v>
      </c>
      <c r="G199" s="4">
        <v>45803.345717592594</v>
      </c>
      <c r="H199" s="2">
        <v>100.77</v>
      </c>
      <c r="I199" s="3">
        <v>0.996</v>
      </c>
    </row>
    <row r="200" spans="2:9" x14ac:dyDescent="0.15">
      <c r="B200" s="4"/>
      <c r="C200" s="2"/>
      <c r="D200" s="4"/>
      <c r="F200" s="1">
        <v>258</v>
      </c>
      <c r="G200" s="4">
        <v>45804.3283912037</v>
      </c>
      <c r="H200" s="2">
        <v>99.07</v>
      </c>
      <c r="I200" s="3">
        <v>1</v>
      </c>
    </row>
    <row r="201" spans="2:9" x14ac:dyDescent="0.15">
      <c r="B201" s="4"/>
      <c r="C201" s="2"/>
      <c r="D201" s="4"/>
      <c r="F201" s="1">
        <v>259</v>
      </c>
      <c r="G201" s="4">
        <v>45804.329768518517</v>
      </c>
      <c r="H201" s="2">
        <v>94.04</v>
      </c>
      <c r="I201" s="3">
        <v>0.99199999999999999</v>
      </c>
    </row>
    <row r="202" spans="2:9" x14ac:dyDescent="0.15">
      <c r="B202" s="4"/>
      <c r="C202" s="2"/>
      <c r="D202" s="4"/>
      <c r="F202" s="1">
        <v>260</v>
      </c>
      <c r="G202" s="4">
        <v>45804.331678240742</v>
      </c>
      <c r="H202" s="2">
        <v>104.28</v>
      </c>
      <c r="I202" s="3">
        <v>1</v>
      </c>
    </row>
    <row r="203" spans="2:9" x14ac:dyDescent="0.15">
      <c r="B203" s="4"/>
      <c r="C203" s="2"/>
      <c r="D203" s="4"/>
      <c r="F203" s="1">
        <v>261</v>
      </c>
      <c r="G203" s="4">
        <v>45804.334398148145</v>
      </c>
      <c r="H203" s="2">
        <v>90.66</v>
      </c>
      <c r="I203" s="3">
        <v>1</v>
      </c>
    </row>
    <row r="204" spans="2:9" x14ac:dyDescent="0.15">
      <c r="B204" s="4"/>
      <c r="C204" s="2"/>
      <c r="D204" s="4"/>
      <c r="F204" s="1">
        <v>262</v>
      </c>
      <c r="G204" s="4">
        <v>45805.321701388886</v>
      </c>
      <c r="H204" s="2">
        <v>91.24</v>
      </c>
      <c r="I204" s="3">
        <v>0.998</v>
      </c>
    </row>
    <row r="205" spans="2:9" x14ac:dyDescent="0.15">
      <c r="B205" s="4"/>
      <c r="C205" s="2"/>
      <c r="D205" s="4"/>
      <c r="F205" s="1">
        <v>263</v>
      </c>
      <c r="G205" s="4">
        <v>45805.323865740742</v>
      </c>
      <c r="H205" s="2">
        <v>97.23</v>
      </c>
      <c r="I205" s="3">
        <v>1</v>
      </c>
    </row>
    <row r="206" spans="2:9" x14ac:dyDescent="0.15">
      <c r="B206" s="4"/>
      <c r="C206" s="2"/>
      <c r="D206" s="4"/>
      <c r="F206" s="1">
        <v>264</v>
      </c>
      <c r="G206" s="4">
        <v>45805.325057870374</v>
      </c>
      <c r="H206" s="2">
        <v>92.09</v>
      </c>
      <c r="I206" s="3">
        <v>1</v>
      </c>
    </row>
    <row r="207" spans="2:9" x14ac:dyDescent="0.15">
      <c r="B207" s="4"/>
      <c r="C207" s="2"/>
      <c r="D207" s="4"/>
      <c r="F207" s="1">
        <v>265</v>
      </c>
      <c r="G207" s="4">
        <v>45805.326215277775</v>
      </c>
      <c r="H207" s="2">
        <v>103.72</v>
      </c>
      <c r="I207" s="3">
        <v>0.99399999999999999</v>
      </c>
    </row>
    <row r="208" spans="2:9" x14ac:dyDescent="0.15">
      <c r="B208" s="4"/>
      <c r="C208" s="2"/>
      <c r="D208" s="4"/>
      <c r="F208" s="1">
        <v>266</v>
      </c>
      <c r="G208" s="4">
        <v>45805.328587962962</v>
      </c>
      <c r="H208" s="2">
        <v>104.25</v>
      </c>
      <c r="I208" s="3">
        <v>1</v>
      </c>
    </row>
    <row r="209" spans="2:9" x14ac:dyDescent="0.15">
      <c r="B209" s="4"/>
      <c r="C209" s="2"/>
      <c r="D209" s="4"/>
      <c r="F209" s="1">
        <v>267</v>
      </c>
      <c r="G209" s="4">
        <v>45805.330347222225</v>
      </c>
      <c r="H209" s="2">
        <v>99.83</v>
      </c>
      <c r="I209" s="3">
        <v>0.995</v>
      </c>
    </row>
    <row r="210" spans="2:9" x14ac:dyDescent="0.15">
      <c r="B210" s="4"/>
      <c r="C210" s="2"/>
      <c r="D210" s="4"/>
      <c r="F210" s="1">
        <v>268</v>
      </c>
      <c r="G210" s="4">
        <v>45805.331331018519</v>
      </c>
      <c r="H210" s="2">
        <v>104.43</v>
      </c>
      <c r="I210" s="3">
        <v>1</v>
      </c>
    </row>
    <row r="211" spans="2:9" x14ac:dyDescent="0.15">
      <c r="B211" s="4"/>
      <c r="C211" s="2"/>
      <c r="D211" s="4"/>
      <c r="F211" s="1">
        <v>269</v>
      </c>
      <c r="G211" s="4">
        <v>45805.336423611108</v>
      </c>
      <c r="H211" s="2">
        <v>105.66</v>
      </c>
      <c r="I211" s="3">
        <v>0.99399999999999999</v>
      </c>
    </row>
    <row r="212" spans="2:9" x14ac:dyDescent="0.15">
      <c r="B212" s="4"/>
      <c r="C212" s="2"/>
      <c r="D212" s="4"/>
      <c r="F212" s="1">
        <v>270</v>
      </c>
      <c r="G212" s="4">
        <v>45806.321030092593</v>
      </c>
      <c r="H212" s="2">
        <v>93.65</v>
      </c>
      <c r="I212" s="3">
        <v>1</v>
      </c>
    </row>
    <row r="213" spans="2:9" x14ac:dyDescent="0.15">
      <c r="B213" s="4"/>
      <c r="C213" s="2"/>
      <c r="D213" s="4"/>
      <c r="F213" s="1">
        <v>271</v>
      </c>
      <c r="G213" s="4">
        <v>45806.325833333336</v>
      </c>
      <c r="H213" s="2">
        <v>99.66</v>
      </c>
      <c r="I213" s="3">
        <v>1</v>
      </c>
    </row>
    <row r="214" spans="2:9" x14ac:dyDescent="0.15">
      <c r="B214" s="4"/>
      <c r="C214" s="2"/>
      <c r="D214" s="4"/>
      <c r="F214" s="1">
        <v>272</v>
      </c>
      <c r="G214" s="4">
        <v>45806.327662037038</v>
      </c>
      <c r="H214" s="2">
        <v>91.27</v>
      </c>
      <c r="I214" s="3">
        <v>1</v>
      </c>
    </row>
    <row r="215" spans="2:9" x14ac:dyDescent="0.15">
      <c r="B215" s="4"/>
      <c r="C215" s="2"/>
      <c r="D215" s="4"/>
      <c r="F215" s="1">
        <v>273</v>
      </c>
      <c r="G215" s="4">
        <v>45806.330625000002</v>
      </c>
      <c r="H215" s="2">
        <v>104.13</v>
      </c>
      <c r="I215" s="3">
        <v>0.99399999999999999</v>
      </c>
    </row>
    <row r="216" spans="2:9" x14ac:dyDescent="0.15">
      <c r="B216" s="4"/>
      <c r="C216" s="2"/>
      <c r="D216" s="4"/>
      <c r="F216" s="1">
        <v>274</v>
      </c>
      <c r="G216" s="4">
        <v>45806.332627314812</v>
      </c>
      <c r="H216" s="2">
        <v>95.92</v>
      </c>
      <c r="I216" s="3">
        <v>0.995</v>
      </c>
    </row>
    <row r="217" spans="2:9" x14ac:dyDescent="0.15">
      <c r="B217" s="4"/>
      <c r="C217" s="2"/>
      <c r="D217" s="4"/>
      <c r="F217" s="1">
        <v>275</v>
      </c>
      <c r="G217" s="4">
        <v>45807.316886574074</v>
      </c>
      <c r="H217" s="2">
        <v>95.68</v>
      </c>
      <c r="I217" s="3">
        <v>0.996</v>
      </c>
    </row>
    <row r="218" spans="2:9" x14ac:dyDescent="0.15">
      <c r="B218" s="4"/>
      <c r="C218" s="2"/>
      <c r="D218" s="4"/>
      <c r="F218" s="1">
        <v>276</v>
      </c>
      <c r="G218" s="4">
        <v>45807.319004629629</v>
      </c>
      <c r="H218" s="2">
        <v>90.37</v>
      </c>
      <c r="I218" s="3">
        <v>0.99399999999999999</v>
      </c>
    </row>
    <row r="219" spans="2:9" x14ac:dyDescent="0.15">
      <c r="B219" s="4"/>
      <c r="C219" s="2"/>
      <c r="D219" s="4"/>
      <c r="F219" s="1">
        <v>277</v>
      </c>
      <c r="G219" s="4">
        <v>45807.322662037041</v>
      </c>
      <c r="H219" s="2">
        <v>104.96</v>
      </c>
      <c r="I219" s="3">
        <v>0.99399999999999999</v>
      </c>
    </row>
    <row r="220" spans="2:9" x14ac:dyDescent="0.15">
      <c r="B220" s="4"/>
      <c r="C220" s="2"/>
      <c r="D220" s="4"/>
      <c r="F220" s="1">
        <v>278</v>
      </c>
      <c r="G220" s="4">
        <v>45807.325219907405</v>
      </c>
      <c r="H220" s="2">
        <v>97.08</v>
      </c>
      <c r="I220" s="3">
        <v>1</v>
      </c>
    </row>
    <row r="221" spans="2:9" x14ac:dyDescent="0.15">
      <c r="B221" s="4"/>
      <c r="C221" s="2"/>
      <c r="D221" s="4"/>
      <c r="F221" s="1">
        <v>279</v>
      </c>
      <c r="G221" s="4">
        <v>45807.327303240738</v>
      </c>
      <c r="H221" s="2">
        <v>98.04</v>
      </c>
      <c r="I221" s="3">
        <v>0.99199999999999999</v>
      </c>
    </row>
    <row r="222" spans="2:9" x14ac:dyDescent="0.15">
      <c r="B222" s="4"/>
      <c r="C222" s="2"/>
      <c r="D222" s="4"/>
      <c r="F222" s="1">
        <v>280</v>
      </c>
      <c r="G222" s="4">
        <v>45807.330023148148</v>
      </c>
      <c r="H222" s="2">
        <v>104.79</v>
      </c>
      <c r="I222" s="3">
        <v>1</v>
      </c>
    </row>
    <row r="223" spans="2:9" x14ac:dyDescent="0.15">
      <c r="B223" s="4"/>
      <c r="C223" s="2"/>
      <c r="D223" s="4"/>
      <c r="F223" s="1">
        <v>281</v>
      </c>
      <c r="G223" s="4">
        <v>45808.233159722222</v>
      </c>
      <c r="H223" s="2">
        <v>90.7</v>
      </c>
      <c r="I223" s="3">
        <v>0.99299999999999999</v>
      </c>
    </row>
    <row r="224" spans="2:9" x14ac:dyDescent="0.15">
      <c r="B224" s="4"/>
      <c r="C224" s="2"/>
      <c r="D224" s="4"/>
      <c r="F224" s="1">
        <v>282</v>
      </c>
      <c r="G224" s="4">
        <v>45808.236111111109</v>
      </c>
      <c r="H224" s="2">
        <v>101.26</v>
      </c>
      <c r="I224" s="3">
        <v>1</v>
      </c>
    </row>
    <row r="225" spans="2:9" x14ac:dyDescent="0.15">
      <c r="B225" s="4"/>
      <c r="C225" s="2"/>
      <c r="D225" s="4"/>
      <c r="F225" s="1">
        <v>283</v>
      </c>
      <c r="G225" s="4">
        <v>45808.237824074073</v>
      </c>
      <c r="H225" s="2">
        <v>96.01</v>
      </c>
      <c r="I225" s="3">
        <v>1</v>
      </c>
    </row>
    <row r="226" spans="2:9" x14ac:dyDescent="0.15">
      <c r="B226" s="4"/>
      <c r="C226" s="2"/>
      <c r="D226" s="4"/>
      <c r="F226" s="1">
        <v>284</v>
      </c>
      <c r="G226" s="4">
        <v>45808.24082175926</v>
      </c>
      <c r="H226" s="2">
        <v>90.9</v>
      </c>
      <c r="I226" s="3">
        <v>0.997</v>
      </c>
    </row>
    <row r="227" spans="2:9" x14ac:dyDescent="0.15">
      <c r="B227" s="4"/>
      <c r="C227" s="2"/>
      <c r="D227" s="4"/>
      <c r="F227" s="1">
        <v>285</v>
      </c>
      <c r="G227" s="4">
        <v>45808.307141203702</v>
      </c>
      <c r="H227" s="2">
        <v>95.99</v>
      </c>
      <c r="I227" s="3">
        <v>1</v>
      </c>
    </row>
    <row r="228" spans="2:9" x14ac:dyDescent="0.15">
      <c r="B228" s="4"/>
      <c r="C228" s="2"/>
      <c r="D228" s="4"/>
      <c r="F228" s="1">
        <v>286</v>
      </c>
      <c r="G228" s="4">
        <v>45808.310891203706</v>
      </c>
      <c r="H228" s="2">
        <v>103.1</v>
      </c>
      <c r="I228" s="3">
        <v>1</v>
      </c>
    </row>
    <row r="229" spans="2:9" x14ac:dyDescent="0.15">
      <c r="B229" s="4"/>
      <c r="C229" s="2"/>
      <c r="D229" s="4"/>
      <c r="F229" s="1">
        <v>287</v>
      </c>
      <c r="G229" s="4">
        <v>45808.315960648149</v>
      </c>
      <c r="H229" s="2">
        <v>96.28</v>
      </c>
      <c r="I229" s="3">
        <v>0.995</v>
      </c>
    </row>
    <row r="230" spans="2:9" x14ac:dyDescent="0.15">
      <c r="B230" s="4"/>
      <c r="C230" s="2"/>
      <c r="D230" s="4"/>
      <c r="F230" s="1">
        <v>288</v>
      </c>
      <c r="G230" s="4">
        <v>45808.317916666667</v>
      </c>
      <c r="H230" s="2">
        <v>96.11</v>
      </c>
      <c r="I230" s="3">
        <v>0.996</v>
      </c>
    </row>
    <row r="231" spans="2:9" x14ac:dyDescent="0.15">
      <c r="B231" s="4"/>
      <c r="C231" s="2"/>
      <c r="D231" s="4"/>
      <c r="F231" s="1">
        <v>289</v>
      </c>
      <c r="G231" s="4">
        <v>45808.320428240739</v>
      </c>
      <c r="H231" s="2">
        <v>102.46</v>
      </c>
      <c r="I231" s="3">
        <v>1</v>
      </c>
    </row>
    <row r="232" spans="2:9" x14ac:dyDescent="0.15">
      <c r="B232" s="4"/>
      <c r="C232" s="2"/>
      <c r="D232" s="4"/>
      <c r="F232" s="1">
        <v>290</v>
      </c>
      <c r="G232" s="4">
        <v>45808.322118055556</v>
      </c>
      <c r="H232" s="2">
        <v>93.76</v>
      </c>
      <c r="I232" s="3">
        <v>0.995</v>
      </c>
    </row>
    <row r="233" spans="2:9" x14ac:dyDescent="0.15">
      <c r="B233" s="4"/>
      <c r="C233" s="2"/>
      <c r="D233" s="4"/>
      <c r="F233" s="1">
        <v>291</v>
      </c>
      <c r="G233" s="4">
        <v>45809.202476851853</v>
      </c>
      <c r="H233" s="2">
        <v>109.25</v>
      </c>
      <c r="I233" s="3">
        <v>1</v>
      </c>
    </row>
    <row r="234" spans="2:9" x14ac:dyDescent="0.15">
      <c r="B234" s="4"/>
      <c r="C234" s="2"/>
      <c r="D234" s="4"/>
      <c r="F234" s="1">
        <v>293</v>
      </c>
      <c r="G234" s="4">
        <v>45809.302719907406</v>
      </c>
      <c r="H234" s="2">
        <v>90.08</v>
      </c>
      <c r="I234" s="3">
        <v>1</v>
      </c>
    </row>
    <row r="235" spans="2:9" x14ac:dyDescent="0.15">
      <c r="B235" s="4"/>
      <c r="C235" s="2"/>
      <c r="D235" s="4"/>
      <c r="F235" s="1">
        <v>294</v>
      </c>
      <c r="G235" s="4">
        <v>45809.3046875</v>
      </c>
      <c r="H235" s="2">
        <v>93.52</v>
      </c>
      <c r="I235" s="3">
        <v>0.996</v>
      </c>
    </row>
    <row r="236" spans="2:9" x14ac:dyDescent="0.15">
      <c r="B236" s="4"/>
      <c r="C236" s="2"/>
      <c r="D236" s="4"/>
      <c r="F236" s="1">
        <v>295</v>
      </c>
      <c r="G236" s="4">
        <v>45809.305902777778</v>
      </c>
      <c r="H236" s="2">
        <v>91.39</v>
      </c>
      <c r="I236" s="3">
        <v>0.99099999999999999</v>
      </c>
    </row>
    <row r="237" spans="2:9" x14ac:dyDescent="0.15">
      <c r="B237" s="4"/>
      <c r="C237" s="2"/>
      <c r="D237" s="4"/>
      <c r="F237" s="1">
        <v>296</v>
      </c>
      <c r="G237" s="4">
        <v>45809.307233796295</v>
      </c>
      <c r="H237" s="2">
        <v>97.44</v>
      </c>
      <c r="I237" s="3">
        <v>1</v>
      </c>
    </row>
    <row r="238" spans="2:9" x14ac:dyDescent="0.15">
      <c r="B238" s="4"/>
      <c r="C238" s="2"/>
      <c r="D238" s="4"/>
      <c r="F238" s="1">
        <v>297</v>
      </c>
      <c r="G238" s="4">
        <v>45809.309652777774</v>
      </c>
      <c r="H238" s="2">
        <v>103.77</v>
      </c>
      <c r="I238" s="3">
        <v>1</v>
      </c>
    </row>
    <row r="239" spans="2:9" x14ac:dyDescent="0.15">
      <c r="B239" s="4"/>
      <c r="C239" s="2"/>
      <c r="D239" s="4"/>
      <c r="F239" s="1">
        <v>298</v>
      </c>
      <c r="G239" s="4">
        <v>45809.312199074076</v>
      </c>
      <c r="H239" s="2">
        <v>101.76</v>
      </c>
      <c r="I239" s="3">
        <v>1</v>
      </c>
    </row>
    <row r="240" spans="2:9" x14ac:dyDescent="0.15">
      <c r="B240" s="4"/>
      <c r="C240" s="2"/>
      <c r="D240" s="4"/>
      <c r="F240" s="1">
        <v>299</v>
      </c>
      <c r="G240" s="4">
        <v>45810.317939814813</v>
      </c>
      <c r="H240" s="2">
        <v>90.34</v>
      </c>
      <c r="I240" s="3">
        <v>0.99399999999999999</v>
      </c>
    </row>
    <row r="241" spans="2:9" x14ac:dyDescent="0.15">
      <c r="B241" s="4"/>
      <c r="C241" s="2"/>
      <c r="D241" s="4"/>
      <c r="F241" s="1">
        <v>300</v>
      </c>
      <c r="G241" s="4">
        <v>45810.324108796296</v>
      </c>
      <c r="H241" s="2">
        <v>93.54</v>
      </c>
      <c r="I241" s="3">
        <v>0.99299999999999999</v>
      </c>
    </row>
    <row r="242" spans="2:9" x14ac:dyDescent="0.15">
      <c r="B242" s="4"/>
      <c r="C242" s="2"/>
      <c r="D242" s="4"/>
      <c r="F242" s="1">
        <v>301</v>
      </c>
      <c r="G242" s="4">
        <v>45810.32540509259</v>
      </c>
      <c r="H242" s="2">
        <v>98.06</v>
      </c>
      <c r="I242" s="3">
        <v>1</v>
      </c>
    </row>
    <row r="243" spans="2:9" x14ac:dyDescent="0.15">
      <c r="B243" s="4"/>
      <c r="C243" s="2"/>
      <c r="D243" s="4"/>
      <c r="F243" s="1">
        <v>302</v>
      </c>
      <c r="G243" s="4">
        <v>45810.327719907407</v>
      </c>
      <c r="H243" s="2">
        <v>98.24</v>
      </c>
      <c r="I243" s="3">
        <v>0.99399999999999999</v>
      </c>
    </row>
    <row r="244" spans="2:9" x14ac:dyDescent="0.15">
      <c r="B244" s="4"/>
      <c r="C244" s="2"/>
      <c r="D244" s="4"/>
      <c r="F244" s="1">
        <v>303</v>
      </c>
      <c r="G244" s="4">
        <v>45811.326944444445</v>
      </c>
      <c r="H244" s="2">
        <v>97.7</v>
      </c>
      <c r="I244" s="3">
        <v>1</v>
      </c>
    </row>
    <row r="245" spans="2:9" x14ac:dyDescent="0.15">
      <c r="B245" s="4"/>
      <c r="C245" s="2"/>
      <c r="D245" s="4"/>
      <c r="F245" s="1">
        <v>305</v>
      </c>
      <c r="G245" s="4">
        <v>45811.330127314817</v>
      </c>
      <c r="H245" s="2">
        <v>101.06</v>
      </c>
      <c r="I245" s="3">
        <v>1</v>
      </c>
    </row>
    <row r="246" spans="2:9" x14ac:dyDescent="0.15">
      <c r="B246" s="4"/>
      <c r="C246" s="2"/>
      <c r="D246" s="4"/>
      <c r="F246" s="1">
        <v>306</v>
      </c>
      <c r="G246" s="4">
        <v>45811.331643518519</v>
      </c>
      <c r="H246" s="2">
        <v>97.2</v>
      </c>
      <c r="I246" s="3">
        <v>1</v>
      </c>
    </row>
    <row r="247" spans="2:9" x14ac:dyDescent="0.15">
      <c r="B247" s="4"/>
      <c r="C247" s="2"/>
      <c r="D247" s="4"/>
      <c r="F247" s="1">
        <v>307</v>
      </c>
      <c r="G247" s="4">
        <v>45811.334270833337</v>
      </c>
      <c r="H247" s="2">
        <v>102.64</v>
      </c>
      <c r="I247" s="3">
        <v>0.996</v>
      </c>
    </row>
    <row r="248" spans="2:9" x14ac:dyDescent="0.15">
      <c r="B248" s="4"/>
      <c r="C248" s="2"/>
      <c r="D248" s="4"/>
      <c r="F248" s="1">
        <v>309</v>
      </c>
      <c r="G248" s="4">
        <v>45811.34070601852</v>
      </c>
      <c r="H248" s="2">
        <v>102.6</v>
      </c>
      <c r="I248" s="3">
        <v>0.995</v>
      </c>
    </row>
    <row r="249" spans="2:9" x14ac:dyDescent="0.15">
      <c r="B249" s="4"/>
      <c r="C249" s="2"/>
      <c r="D249" s="4"/>
      <c r="F249" s="1">
        <v>310</v>
      </c>
      <c r="G249" s="4">
        <v>45812.321666666663</v>
      </c>
      <c r="H249" s="2">
        <v>92.37</v>
      </c>
      <c r="I249" s="3">
        <v>0.997</v>
      </c>
    </row>
    <row r="250" spans="2:9" x14ac:dyDescent="0.15">
      <c r="B250" s="4"/>
      <c r="C250" s="2"/>
      <c r="D250" s="4"/>
      <c r="F250" s="1">
        <v>311</v>
      </c>
      <c r="G250" s="4">
        <v>45813.320486111108</v>
      </c>
      <c r="H250" s="2">
        <v>105.52</v>
      </c>
      <c r="I250" s="3">
        <v>0.99399999999999999</v>
      </c>
    </row>
    <row r="251" spans="2:9" x14ac:dyDescent="0.15">
      <c r="B251" s="4"/>
      <c r="C251" s="2"/>
      <c r="D251" s="4"/>
      <c r="F251" s="1">
        <v>312</v>
      </c>
      <c r="G251" s="4">
        <v>45813.329108796293</v>
      </c>
      <c r="H251" s="2">
        <v>96.52</v>
      </c>
      <c r="I251" s="3">
        <v>1</v>
      </c>
    </row>
    <row r="252" spans="2:9" x14ac:dyDescent="0.15">
      <c r="B252" s="4"/>
      <c r="C252" s="2"/>
      <c r="D252" s="4"/>
      <c r="F252" s="1">
        <v>313</v>
      </c>
      <c r="G252" s="4">
        <v>45813.33253472222</v>
      </c>
      <c r="H252" s="2">
        <v>106.56</v>
      </c>
      <c r="I252" s="3">
        <v>1</v>
      </c>
    </row>
    <row r="253" spans="2:9" x14ac:dyDescent="0.15">
      <c r="B253" s="4"/>
      <c r="C253" s="2"/>
      <c r="D253" s="4"/>
      <c r="F253" s="1">
        <v>314</v>
      </c>
      <c r="G253" s="4">
        <v>45814.320902777778</v>
      </c>
      <c r="H253" s="2">
        <v>91.7</v>
      </c>
      <c r="I253" s="3">
        <v>0.99299999999999999</v>
      </c>
    </row>
    <row r="254" spans="2:9" x14ac:dyDescent="0.15">
      <c r="B254" s="4"/>
      <c r="C254" s="2"/>
      <c r="D254" s="4"/>
      <c r="F254" s="1">
        <v>315</v>
      </c>
      <c r="G254" s="4">
        <v>45814.326365740744</v>
      </c>
      <c r="H254" s="2">
        <v>98.43</v>
      </c>
      <c r="I254" s="3">
        <v>1</v>
      </c>
    </row>
    <row r="255" spans="2:9" x14ac:dyDescent="0.15">
      <c r="B255" s="4"/>
      <c r="C255" s="2"/>
      <c r="D255" s="4"/>
      <c r="F255" s="1">
        <v>316</v>
      </c>
      <c r="G255" s="4">
        <v>45814.327777777777</v>
      </c>
      <c r="H255" s="2">
        <v>101.98</v>
      </c>
      <c r="I255" s="3">
        <v>0.99399999999999999</v>
      </c>
    </row>
    <row r="256" spans="2:9" x14ac:dyDescent="0.15">
      <c r="B256" s="4"/>
      <c r="C256" s="2"/>
      <c r="D256" s="4"/>
      <c r="F256" s="1">
        <v>317</v>
      </c>
      <c r="G256" s="4">
        <v>45814.329155092593</v>
      </c>
      <c r="H256" s="2">
        <v>106.29</v>
      </c>
      <c r="I256" s="3">
        <v>1</v>
      </c>
    </row>
    <row r="257" spans="2:9" x14ac:dyDescent="0.15">
      <c r="B257" s="4"/>
      <c r="C257" s="2"/>
      <c r="D257" s="4"/>
      <c r="F257" s="1">
        <v>318</v>
      </c>
      <c r="G257" s="4">
        <v>45814.331388888888</v>
      </c>
      <c r="H257" s="2">
        <v>91.54</v>
      </c>
      <c r="I257" s="3">
        <v>0.99299999999999999</v>
      </c>
    </row>
    <row r="258" spans="2:9" x14ac:dyDescent="0.15">
      <c r="B258" s="4"/>
      <c r="C258" s="2"/>
      <c r="D258" s="4"/>
      <c r="F258" s="1">
        <v>319</v>
      </c>
      <c r="G258" s="4">
        <v>45815.203738425924</v>
      </c>
      <c r="H258" s="2">
        <v>91.66</v>
      </c>
      <c r="I258" s="3">
        <v>1</v>
      </c>
    </row>
    <row r="259" spans="2:9" x14ac:dyDescent="0.15">
      <c r="B259" s="4"/>
      <c r="C259" s="2"/>
      <c r="D259" s="4"/>
      <c r="F259" s="1">
        <v>320</v>
      </c>
      <c r="G259" s="4">
        <v>45815.20584490741</v>
      </c>
      <c r="H259" s="2">
        <v>96.75</v>
      </c>
      <c r="I259" s="3">
        <v>0.99299999999999999</v>
      </c>
    </row>
    <row r="260" spans="2:9" x14ac:dyDescent="0.15">
      <c r="B260" s="4"/>
      <c r="C260" s="2"/>
      <c r="D260" s="4"/>
      <c r="F260" s="1">
        <v>321</v>
      </c>
      <c r="G260" s="4">
        <v>45815.208923611113</v>
      </c>
      <c r="H260" s="2">
        <v>103.94</v>
      </c>
      <c r="I260" s="3">
        <v>1</v>
      </c>
    </row>
    <row r="261" spans="2:9" x14ac:dyDescent="0.15">
      <c r="B261" s="4"/>
      <c r="C261" s="2"/>
      <c r="D261" s="4"/>
      <c r="F261" s="1">
        <v>323</v>
      </c>
      <c r="G261" s="4">
        <v>45815.214050925926</v>
      </c>
      <c r="H261" s="2">
        <v>105.98</v>
      </c>
      <c r="I261" s="3">
        <v>1</v>
      </c>
    </row>
    <row r="262" spans="2:9" x14ac:dyDescent="0.15">
      <c r="B262" s="4"/>
      <c r="C262" s="2"/>
      <c r="D262" s="4"/>
      <c r="F262" s="1">
        <v>324</v>
      </c>
      <c r="G262" s="4">
        <v>45815.215370370373</v>
      </c>
      <c r="H262" s="2">
        <v>93.87</v>
      </c>
      <c r="I262" s="3">
        <v>0.997</v>
      </c>
    </row>
    <row r="263" spans="2:9" x14ac:dyDescent="0.15">
      <c r="B263" s="4"/>
      <c r="C263" s="2"/>
      <c r="D263" s="4"/>
    </row>
    <row r="264" spans="2:9" x14ac:dyDescent="0.15">
      <c r="B264" s="4"/>
      <c r="C264" s="2"/>
      <c r="D264" s="4"/>
    </row>
    <row r="265" spans="2:9" x14ac:dyDescent="0.15">
      <c r="B265" s="4"/>
      <c r="C265" s="2"/>
      <c r="D265" s="4"/>
    </row>
    <row r="266" spans="2:9" x14ac:dyDescent="0.15">
      <c r="B266" s="4"/>
      <c r="C266" s="2"/>
      <c r="D266" s="4"/>
    </row>
    <row r="267" spans="2:9" x14ac:dyDescent="0.15">
      <c r="B267" s="4"/>
      <c r="C267" s="2"/>
      <c r="D267" s="4"/>
    </row>
    <row r="268" spans="2:9" x14ac:dyDescent="0.15">
      <c r="B268" s="4"/>
      <c r="C268" s="2"/>
      <c r="D268" s="4"/>
    </row>
    <row r="269" spans="2:9" x14ac:dyDescent="0.15">
      <c r="B269" s="4"/>
      <c r="C269" s="2"/>
      <c r="D269" s="4"/>
    </row>
    <row r="270" spans="2:9" x14ac:dyDescent="0.15">
      <c r="B270" s="4"/>
      <c r="C270" s="2"/>
      <c r="D270" s="4"/>
    </row>
    <row r="271" spans="2:9" x14ac:dyDescent="0.15">
      <c r="B271" s="4"/>
      <c r="C271" s="2"/>
      <c r="D271" s="4"/>
    </row>
    <row r="272" spans="2:9" x14ac:dyDescent="0.15">
      <c r="B272" s="4"/>
      <c r="C272" s="2"/>
      <c r="D272" s="4"/>
    </row>
    <row r="273" spans="2:4" x14ac:dyDescent="0.15">
      <c r="B273" s="4"/>
      <c r="C273" s="2"/>
      <c r="D273" s="4"/>
    </row>
    <row r="274" spans="2:4" x14ac:dyDescent="0.15">
      <c r="B274" s="4"/>
      <c r="C274" s="2"/>
      <c r="D274" s="4"/>
    </row>
    <row r="275" spans="2:4" x14ac:dyDescent="0.15">
      <c r="B275" s="4"/>
      <c r="C275" s="2"/>
      <c r="D275" s="4"/>
    </row>
    <row r="276" spans="2:4" x14ac:dyDescent="0.15">
      <c r="B276" s="4"/>
      <c r="C276" s="2"/>
      <c r="D276" s="4"/>
    </row>
    <row r="277" spans="2:4" x14ac:dyDescent="0.15">
      <c r="B277" s="4"/>
      <c r="C277" s="2"/>
      <c r="D277" s="4"/>
    </row>
    <row r="278" spans="2:4" x14ac:dyDescent="0.15">
      <c r="B278" s="4"/>
      <c r="C278" s="2"/>
      <c r="D278" s="4"/>
    </row>
    <row r="279" spans="2:4" x14ac:dyDescent="0.15">
      <c r="B279" s="4"/>
      <c r="C279" s="2"/>
      <c r="D279" s="4"/>
    </row>
    <row r="280" spans="2:4" x14ac:dyDescent="0.15">
      <c r="B280" s="4"/>
      <c r="C280" s="2"/>
      <c r="D280" s="4"/>
    </row>
    <row r="281" spans="2:4" x14ac:dyDescent="0.15">
      <c r="B281" s="4"/>
      <c r="C281" s="2"/>
      <c r="D281" s="4"/>
    </row>
    <row r="282" spans="2:4" x14ac:dyDescent="0.15">
      <c r="B282" s="4"/>
      <c r="C282" s="2"/>
      <c r="D282" s="4"/>
    </row>
    <row r="283" spans="2:4" x14ac:dyDescent="0.15">
      <c r="B283" s="4"/>
      <c r="C283" s="2"/>
      <c r="D283" s="4"/>
    </row>
    <row r="284" spans="2:4" x14ac:dyDescent="0.15">
      <c r="B284" s="4"/>
      <c r="C284" s="2"/>
      <c r="D284" s="4"/>
    </row>
    <row r="285" spans="2:4" x14ac:dyDescent="0.15">
      <c r="B285" s="4"/>
      <c r="C285" s="2"/>
      <c r="D285" s="4"/>
    </row>
    <row r="286" spans="2:4" x14ac:dyDescent="0.15">
      <c r="B286" s="4"/>
      <c r="C286" s="2"/>
      <c r="D286" s="4"/>
    </row>
    <row r="287" spans="2:4" x14ac:dyDescent="0.15">
      <c r="B287" s="4"/>
      <c r="C287" s="2"/>
      <c r="D287" s="4"/>
    </row>
    <row r="288" spans="2:4" x14ac:dyDescent="0.15">
      <c r="B288" s="4"/>
      <c r="C288" s="2"/>
      <c r="D288" s="4"/>
    </row>
    <row r="289" spans="2:4" x14ac:dyDescent="0.15">
      <c r="B289" s="4"/>
      <c r="C289" s="2"/>
      <c r="D289" s="4"/>
    </row>
    <row r="290" spans="2:4" x14ac:dyDescent="0.15">
      <c r="B290" s="4"/>
      <c r="C290" s="2"/>
      <c r="D290" s="4"/>
    </row>
    <row r="291" spans="2:4" x14ac:dyDescent="0.15">
      <c r="B291" s="4"/>
      <c r="C291" s="2"/>
      <c r="D291" s="4"/>
    </row>
    <row r="292" spans="2:4" x14ac:dyDescent="0.15">
      <c r="B292" s="4"/>
      <c r="C292" s="2"/>
      <c r="D292" s="4"/>
    </row>
    <row r="293" spans="2:4" x14ac:dyDescent="0.15">
      <c r="B293" s="4"/>
      <c r="C293" s="2"/>
      <c r="D293" s="4"/>
    </row>
    <row r="294" spans="2:4" x14ac:dyDescent="0.15">
      <c r="B294" s="4"/>
      <c r="C294" s="2"/>
      <c r="D294" s="4"/>
    </row>
    <row r="295" spans="2:4" x14ac:dyDescent="0.15">
      <c r="B295" s="4"/>
      <c r="C295" s="2"/>
      <c r="D295" s="4"/>
    </row>
    <row r="296" spans="2:4" x14ac:dyDescent="0.15">
      <c r="B296" s="4"/>
      <c r="C296" s="2"/>
      <c r="D296" s="4"/>
    </row>
    <row r="297" spans="2:4" x14ac:dyDescent="0.15">
      <c r="B297" s="4"/>
      <c r="C297" s="2"/>
      <c r="D297" s="4"/>
    </row>
    <row r="298" spans="2:4" x14ac:dyDescent="0.15">
      <c r="B298" s="4"/>
      <c r="C298" s="2"/>
      <c r="D298" s="4"/>
    </row>
    <row r="299" spans="2:4" x14ac:dyDescent="0.15">
      <c r="B299" s="4"/>
      <c r="C299" s="2"/>
      <c r="D299" s="4"/>
    </row>
    <row r="300" spans="2:4" x14ac:dyDescent="0.15">
      <c r="B300" s="4"/>
      <c r="C300" s="2"/>
      <c r="D300" s="4"/>
    </row>
    <row r="301" spans="2:4" x14ac:dyDescent="0.15">
      <c r="B301" s="4"/>
      <c r="C301" s="2"/>
      <c r="D301" s="4"/>
    </row>
    <row r="302" spans="2:4" x14ac:dyDescent="0.15">
      <c r="B302" s="4"/>
      <c r="C302" s="2"/>
      <c r="D302" s="4"/>
    </row>
    <row r="303" spans="2:4" x14ac:dyDescent="0.15">
      <c r="B303" s="4"/>
      <c r="C303" s="2"/>
      <c r="D303" s="4"/>
    </row>
    <row r="304" spans="2:4" x14ac:dyDescent="0.15">
      <c r="B304" s="4"/>
      <c r="C304" s="2"/>
      <c r="D304" s="4"/>
    </row>
    <row r="305" spans="2:4" x14ac:dyDescent="0.15">
      <c r="B305" s="4"/>
      <c r="C305" s="2"/>
      <c r="D305" s="4"/>
    </row>
    <row r="306" spans="2:4" x14ac:dyDescent="0.15">
      <c r="B306" s="4"/>
      <c r="C306" s="2"/>
      <c r="D306" s="4"/>
    </row>
    <row r="307" spans="2:4" x14ac:dyDescent="0.15">
      <c r="B307" s="4"/>
      <c r="C307" s="2"/>
      <c r="D307" s="4"/>
    </row>
    <row r="308" spans="2:4" x14ac:dyDescent="0.15">
      <c r="B308" s="4"/>
      <c r="C308" s="2"/>
      <c r="D308" s="4"/>
    </row>
    <row r="309" spans="2:4" x14ac:dyDescent="0.15">
      <c r="B309" s="4"/>
      <c r="C309" s="2"/>
      <c r="D309" s="4"/>
    </row>
    <row r="310" spans="2:4" x14ac:dyDescent="0.15">
      <c r="B310" s="4"/>
      <c r="C310" s="2"/>
      <c r="D310" s="4"/>
    </row>
    <row r="311" spans="2:4" x14ac:dyDescent="0.15">
      <c r="B311" s="4"/>
      <c r="C311" s="2"/>
      <c r="D311" s="4"/>
    </row>
    <row r="312" spans="2:4" x14ac:dyDescent="0.15">
      <c r="B312" s="4"/>
      <c r="C312" s="2"/>
      <c r="D312" s="4"/>
    </row>
    <row r="313" spans="2:4" x14ac:dyDescent="0.15">
      <c r="B313" s="4"/>
      <c r="C313" s="2"/>
      <c r="D313" s="4"/>
    </row>
    <row r="314" spans="2:4" x14ac:dyDescent="0.15">
      <c r="B314" s="4"/>
      <c r="C314" s="2"/>
      <c r="D314" s="4"/>
    </row>
    <row r="315" spans="2:4" x14ac:dyDescent="0.15">
      <c r="B315" s="4"/>
      <c r="C315" s="2"/>
      <c r="D315" s="4"/>
    </row>
    <row r="316" spans="2:4" x14ac:dyDescent="0.15">
      <c r="B316" s="4"/>
      <c r="C316" s="2"/>
      <c r="D316" s="4"/>
    </row>
    <row r="317" spans="2:4" x14ac:dyDescent="0.15">
      <c r="B317" s="4"/>
      <c r="C317" s="2"/>
      <c r="D317" s="4"/>
    </row>
    <row r="318" spans="2:4" x14ac:dyDescent="0.15">
      <c r="B318" s="4"/>
      <c r="C318" s="2"/>
      <c r="D318" s="4"/>
    </row>
    <row r="319" spans="2:4" x14ac:dyDescent="0.15">
      <c r="B319" s="4"/>
      <c r="C319" s="2"/>
      <c r="D319" s="4"/>
    </row>
    <row r="320" spans="2:4" x14ac:dyDescent="0.15">
      <c r="B320" s="4"/>
      <c r="C320" s="2"/>
      <c r="D320" s="4"/>
    </row>
    <row r="321" spans="2:4" x14ac:dyDescent="0.15">
      <c r="B321" s="4"/>
      <c r="C321" s="2"/>
      <c r="D321" s="4"/>
    </row>
    <row r="322" spans="2:4" x14ac:dyDescent="0.15">
      <c r="B322" s="4"/>
      <c r="C322" s="2"/>
      <c r="D322" s="4"/>
    </row>
    <row r="323" spans="2:4" x14ac:dyDescent="0.15">
      <c r="B323" s="4"/>
      <c r="C323" s="2"/>
      <c r="D323" s="4"/>
    </row>
    <row r="324" spans="2:4" x14ac:dyDescent="0.15">
      <c r="B324" s="4"/>
      <c r="C324" s="2"/>
      <c r="D324" s="4"/>
    </row>
    <row r="325" spans="2:4" x14ac:dyDescent="0.15">
      <c r="B325" s="4"/>
      <c r="C325" s="2"/>
      <c r="D325" s="4"/>
    </row>
    <row r="326" spans="2:4" x14ac:dyDescent="0.15">
      <c r="B326" s="4"/>
      <c r="C326" s="2"/>
      <c r="D326" s="4"/>
    </row>
    <row r="327" spans="2:4" x14ac:dyDescent="0.15">
      <c r="B327" s="4"/>
      <c r="C327" s="2"/>
      <c r="D327" s="4"/>
    </row>
    <row r="328" spans="2:4" x14ac:dyDescent="0.15">
      <c r="B328" s="4"/>
      <c r="C328" s="2"/>
      <c r="D328" s="4"/>
    </row>
    <row r="329" spans="2:4" x14ac:dyDescent="0.15">
      <c r="B329" s="4"/>
      <c r="C329" s="2"/>
      <c r="D329" s="4"/>
    </row>
    <row r="330" spans="2:4" x14ac:dyDescent="0.15">
      <c r="B330" s="4"/>
      <c r="C330" s="2"/>
      <c r="D330" s="4"/>
    </row>
    <row r="331" spans="2:4" x14ac:dyDescent="0.15">
      <c r="B331" s="4"/>
      <c r="C331" s="2"/>
      <c r="D331" s="4"/>
    </row>
    <row r="332" spans="2:4" x14ac:dyDescent="0.15">
      <c r="B332" s="4"/>
      <c r="C332" s="2"/>
      <c r="D332" s="4"/>
    </row>
    <row r="333" spans="2:4" x14ac:dyDescent="0.15">
      <c r="B333" s="4"/>
      <c r="C333" s="2"/>
      <c r="D333" s="4"/>
    </row>
    <row r="334" spans="2:4" x14ac:dyDescent="0.15">
      <c r="B334" s="4"/>
      <c r="C334" s="2"/>
      <c r="D334" s="4"/>
    </row>
    <row r="335" spans="2:4" x14ac:dyDescent="0.15">
      <c r="B335" s="4"/>
      <c r="C335" s="2"/>
      <c r="D335" s="4"/>
    </row>
    <row r="336" spans="2:4" x14ac:dyDescent="0.15">
      <c r="B336" s="4"/>
      <c r="C336" s="2"/>
      <c r="D336" s="4"/>
    </row>
    <row r="337" spans="2:4" x14ac:dyDescent="0.15">
      <c r="B337" s="4"/>
      <c r="C337" s="2"/>
      <c r="D337" s="4"/>
    </row>
    <row r="338" spans="2:4" x14ac:dyDescent="0.15">
      <c r="B338" s="4"/>
      <c r="C338" s="2"/>
      <c r="D338" s="4"/>
    </row>
    <row r="339" spans="2:4" x14ac:dyDescent="0.15">
      <c r="B339" s="4"/>
      <c r="C339" s="2"/>
      <c r="D339" s="4"/>
    </row>
    <row r="340" spans="2:4" x14ac:dyDescent="0.15">
      <c r="B340" s="4"/>
      <c r="C340" s="2"/>
      <c r="D340" s="4"/>
    </row>
    <row r="341" spans="2:4" x14ac:dyDescent="0.15">
      <c r="B341" s="4"/>
      <c r="C341" s="2"/>
      <c r="D341" s="4"/>
    </row>
    <row r="342" spans="2:4" x14ac:dyDescent="0.15">
      <c r="B342" s="4"/>
      <c r="C342" s="2"/>
      <c r="D342" s="4"/>
    </row>
    <row r="343" spans="2:4" x14ac:dyDescent="0.15">
      <c r="B343" s="4"/>
      <c r="C343" s="2"/>
      <c r="D343" s="4"/>
    </row>
    <row r="344" spans="2:4" x14ac:dyDescent="0.15">
      <c r="B344" s="4"/>
      <c r="C344" s="2"/>
      <c r="D344" s="4"/>
    </row>
    <row r="345" spans="2:4" x14ac:dyDescent="0.15">
      <c r="B345" s="4"/>
      <c r="C345" s="2"/>
      <c r="D345" s="4"/>
    </row>
    <row r="346" spans="2:4" x14ac:dyDescent="0.15">
      <c r="B346" s="4"/>
      <c r="C346" s="2"/>
      <c r="D346" s="4"/>
    </row>
    <row r="347" spans="2:4" x14ac:dyDescent="0.15">
      <c r="B347" s="4"/>
      <c r="C347" s="2"/>
      <c r="D347" s="4"/>
    </row>
    <row r="348" spans="2:4" x14ac:dyDescent="0.15">
      <c r="B348" s="4"/>
      <c r="C348" s="2"/>
      <c r="D348" s="4"/>
    </row>
    <row r="349" spans="2:4" x14ac:dyDescent="0.15">
      <c r="B349" s="4"/>
      <c r="C349" s="2"/>
      <c r="D349" s="4"/>
    </row>
    <row r="350" spans="2:4" x14ac:dyDescent="0.15">
      <c r="B350" s="4"/>
      <c r="C350" s="2"/>
      <c r="D350" s="4"/>
    </row>
    <row r="351" spans="2:4" x14ac:dyDescent="0.15">
      <c r="B351" s="4"/>
      <c r="C351" s="2"/>
      <c r="D351" s="4"/>
    </row>
    <row r="352" spans="2:4" x14ac:dyDescent="0.15">
      <c r="B352" s="4"/>
      <c r="C352" s="2"/>
      <c r="D352" s="4"/>
    </row>
    <row r="353" spans="2:4" x14ac:dyDescent="0.15">
      <c r="B353" s="4"/>
      <c r="C353" s="2"/>
      <c r="D353" s="4"/>
    </row>
    <row r="354" spans="2:4" x14ac:dyDescent="0.15">
      <c r="B354" s="4"/>
      <c r="C354" s="2"/>
      <c r="D354" s="4"/>
    </row>
    <row r="355" spans="2:4" x14ac:dyDescent="0.15">
      <c r="B355" s="4"/>
      <c r="C355" s="2"/>
      <c r="D355" s="4"/>
    </row>
    <row r="356" spans="2:4" x14ac:dyDescent="0.15">
      <c r="B356" s="4"/>
      <c r="C356" s="2"/>
      <c r="D356" s="4"/>
    </row>
    <row r="357" spans="2:4" x14ac:dyDescent="0.15">
      <c r="B357" s="4"/>
      <c r="C357" s="2"/>
      <c r="D357" s="4"/>
    </row>
    <row r="358" spans="2:4" x14ac:dyDescent="0.15">
      <c r="B358" s="4"/>
      <c r="C358" s="2"/>
      <c r="D358" s="4"/>
    </row>
    <row r="359" spans="2:4" x14ac:dyDescent="0.15">
      <c r="B359" s="4"/>
      <c r="C359" s="2"/>
      <c r="D359" s="4"/>
    </row>
    <row r="360" spans="2:4" x14ac:dyDescent="0.15">
      <c r="B360" s="4"/>
      <c r="C360" s="2"/>
      <c r="D360" s="4"/>
    </row>
    <row r="361" spans="2:4" x14ac:dyDescent="0.15">
      <c r="B361" s="4"/>
      <c r="C361" s="2"/>
      <c r="D361" s="4"/>
    </row>
    <row r="362" spans="2:4" x14ac:dyDescent="0.15">
      <c r="B362" s="4"/>
      <c r="C362" s="2"/>
      <c r="D362" s="4"/>
    </row>
    <row r="363" spans="2:4" x14ac:dyDescent="0.15">
      <c r="B363" s="4"/>
      <c r="C363" s="2"/>
      <c r="D363" s="4"/>
    </row>
    <row r="364" spans="2:4" x14ac:dyDescent="0.15">
      <c r="B364" s="4"/>
      <c r="C364" s="2"/>
      <c r="D364" s="4"/>
    </row>
    <row r="365" spans="2:4" x14ac:dyDescent="0.15">
      <c r="B365" s="4"/>
      <c r="C365" s="2"/>
      <c r="D365" s="4"/>
    </row>
    <row r="366" spans="2:4" x14ac:dyDescent="0.15">
      <c r="B366" s="4"/>
      <c r="C366" s="2"/>
      <c r="D366" s="4"/>
    </row>
    <row r="367" spans="2:4" x14ac:dyDescent="0.15">
      <c r="B367" s="4"/>
      <c r="C367" s="2"/>
      <c r="D367" s="4"/>
    </row>
    <row r="368" spans="2:4" x14ac:dyDescent="0.15">
      <c r="B368" s="4"/>
      <c r="C368" s="2"/>
      <c r="D368" s="4"/>
    </row>
    <row r="369" spans="2:4" x14ac:dyDescent="0.15">
      <c r="B369" s="4"/>
      <c r="C369" s="2"/>
      <c r="D369" s="4"/>
    </row>
    <row r="370" spans="2:4" x14ac:dyDescent="0.15">
      <c r="B370" s="4"/>
      <c r="C370" s="2"/>
      <c r="D370" s="4"/>
    </row>
    <row r="371" spans="2:4" x14ac:dyDescent="0.15">
      <c r="B371" s="4"/>
      <c r="C371" s="2"/>
      <c r="D371" s="4"/>
    </row>
    <row r="372" spans="2:4" x14ac:dyDescent="0.15">
      <c r="B372" s="4"/>
      <c r="C372" s="2"/>
      <c r="D372" s="4"/>
    </row>
    <row r="373" spans="2:4" x14ac:dyDescent="0.15">
      <c r="B373" s="4"/>
      <c r="C373" s="2"/>
      <c r="D373" s="4"/>
    </row>
    <row r="374" spans="2:4" x14ac:dyDescent="0.15">
      <c r="B374" s="4"/>
      <c r="C374" s="2"/>
      <c r="D374" s="4"/>
    </row>
    <row r="375" spans="2:4" x14ac:dyDescent="0.15">
      <c r="B375" s="4"/>
      <c r="C375" s="2"/>
      <c r="D375" s="4"/>
    </row>
    <row r="376" spans="2:4" x14ac:dyDescent="0.15">
      <c r="B376" s="4"/>
      <c r="C376" s="2"/>
      <c r="D376" s="4"/>
    </row>
    <row r="377" spans="2:4" x14ac:dyDescent="0.15">
      <c r="B377" s="4"/>
      <c r="C377" s="2"/>
      <c r="D377" s="4"/>
    </row>
    <row r="378" spans="2:4" x14ac:dyDescent="0.15">
      <c r="B378" s="4"/>
      <c r="C378" s="2"/>
      <c r="D378" s="4"/>
    </row>
    <row r="379" spans="2:4" x14ac:dyDescent="0.15">
      <c r="B379" s="4"/>
      <c r="C379" s="2"/>
      <c r="D379" s="4"/>
    </row>
    <row r="380" spans="2:4" x14ac:dyDescent="0.15">
      <c r="B380" s="4"/>
      <c r="C380" s="2"/>
      <c r="D380" s="4"/>
    </row>
    <row r="381" spans="2:4" x14ac:dyDescent="0.15">
      <c r="B381" s="4"/>
      <c r="C381" s="2"/>
      <c r="D381" s="4"/>
    </row>
    <row r="382" spans="2:4" x14ac:dyDescent="0.15">
      <c r="B382" s="4"/>
      <c r="C382" s="2"/>
      <c r="D382" s="4"/>
    </row>
    <row r="383" spans="2:4" x14ac:dyDescent="0.15">
      <c r="B383" s="4"/>
      <c r="C383" s="2"/>
      <c r="D383" s="4"/>
    </row>
    <row r="384" spans="2:4" x14ac:dyDescent="0.15">
      <c r="B384" s="4"/>
      <c r="C384" s="2"/>
      <c r="D384" s="4"/>
    </row>
    <row r="385" spans="2:4" x14ac:dyDescent="0.15">
      <c r="B385" s="4"/>
      <c r="C385" s="2"/>
      <c r="D385" s="4"/>
    </row>
    <row r="386" spans="2:4" x14ac:dyDescent="0.15">
      <c r="B386" s="4"/>
      <c r="C386" s="2"/>
      <c r="D386" s="4"/>
    </row>
    <row r="387" spans="2:4" x14ac:dyDescent="0.15">
      <c r="B387" s="4"/>
      <c r="C387" s="2"/>
      <c r="D387" s="4"/>
    </row>
    <row r="388" spans="2:4" x14ac:dyDescent="0.15">
      <c r="B388" s="4"/>
      <c r="C388" s="2"/>
      <c r="D388" s="4"/>
    </row>
    <row r="389" spans="2:4" x14ac:dyDescent="0.15">
      <c r="B389" s="4"/>
      <c r="C389" s="2"/>
      <c r="D389" s="4"/>
    </row>
    <row r="390" spans="2:4" x14ac:dyDescent="0.15">
      <c r="B390" s="4"/>
      <c r="C390" s="2"/>
      <c r="D390" s="4"/>
    </row>
    <row r="391" spans="2:4" x14ac:dyDescent="0.15">
      <c r="B391" s="4"/>
      <c r="C391" s="2"/>
      <c r="D391" s="4"/>
    </row>
    <row r="392" spans="2:4" x14ac:dyDescent="0.15">
      <c r="B392" s="4"/>
      <c r="C392" s="2"/>
      <c r="D392" s="4"/>
    </row>
    <row r="393" spans="2:4" x14ac:dyDescent="0.15">
      <c r="B393" s="4"/>
      <c r="C393" s="2"/>
      <c r="D393" s="4"/>
    </row>
    <row r="394" spans="2:4" x14ac:dyDescent="0.15">
      <c r="B394" s="4"/>
      <c r="C394" s="2"/>
      <c r="D394" s="4"/>
    </row>
    <row r="395" spans="2:4" x14ac:dyDescent="0.15">
      <c r="B395" s="4"/>
      <c r="C395" s="2"/>
      <c r="D395" s="4"/>
    </row>
    <row r="396" spans="2:4" x14ac:dyDescent="0.15">
      <c r="B396" s="4"/>
      <c r="C396" s="2"/>
      <c r="D396" s="4"/>
    </row>
    <row r="397" spans="2:4" x14ac:dyDescent="0.15">
      <c r="B397" s="4"/>
      <c r="C397" s="2"/>
      <c r="D397" s="4"/>
    </row>
    <row r="398" spans="2:4" x14ac:dyDescent="0.15">
      <c r="B398" s="4"/>
      <c r="C398" s="2"/>
      <c r="D398" s="4"/>
    </row>
    <row r="399" spans="2:4" x14ac:dyDescent="0.15">
      <c r="B399" s="4"/>
      <c r="C399" s="2"/>
      <c r="D399" s="4"/>
    </row>
    <row r="400" spans="2:4" x14ac:dyDescent="0.15">
      <c r="B400" s="4"/>
      <c r="C400" s="2"/>
      <c r="D400" s="4"/>
    </row>
    <row r="401" spans="2:4" x14ac:dyDescent="0.15">
      <c r="B401" s="4"/>
      <c r="C401" s="2"/>
      <c r="D401" s="4"/>
    </row>
    <row r="402" spans="2:4" x14ac:dyDescent="0.15">
      <c r="B402" s="4"/>
      <c r="C402" s="2"/>
      <c r="D402" s="4"/>
    </row>
    <row r="403" spans="2:4" x14ac:dyDescent="0.15">
      <c r="B403" s="4"/>
      <c r="C403" s="2"/>
      <c r="D403" s="4"/>
    </row>
    <row r="404" spans="2:4" x14ac:dyDescent="0.15">
      <c r="B404" s="4"/>
      <c r="C404" s="2"/>
      <c r="D404" s="4"/>
    </row>
    <row r="405" spans="2:4" x14ac:dyDescent="0.15">
      <c r="B405" s="4"/>
      <c r="C405" s="2"/>
      <c r="D405" s="4"/>
    </row>
    <row r="406" spans="2:4" x14ac:dyDescent="0.15">
      <c r="B406" s="4"/>
      <c r="C406" s="2"/>
      <c r="D406" s="4"/>
    </row>
    <row r="407" spans="2:4" x14ac:dyDescent="0.15">
      <c r="B407" s="4"/>
      <c r="C407" s="2"/>
      <c r="D407" s="4"/>
    </row>
    <row r="408" spans="2:4" x14ac:dyDescent="0.15">
      <c r="B408" s="4"/>
      <c r="C408" s="2"/>
      <c r="D408" s="4"/>
    </row>
    <row r="409" spans="2:4" x14ac:dyDescent="0.15">
      <c r="B409" s="4"/>
      <c r="C409" s="2"/>
      <c r="D409" s="4"/>
    </row>
    <row r="410" spans="2:4" x14ac:dyDescent="0.15">
      <c r="B410" s="4"/>
      <c r="C410" s="2"/>
      <c r="D410" s="4"/>
    </row>
    <row r="411" spans="2:4" x14ac:dyDescent="0.15">
      <c r="B411" s="4"/>
      <c r="C411" s="2"/>
      <c r="D411" s="4"/>
    </row>
    <row r="412" spans="2:4" x14ac:dyDescent="0.15">
      <c r="B412" s="4"/>
      <c r="C412" s="2"/>
      <c r="D412" s="4"/>
    </row>
    <row r="413" spans="2:4" x14ac:dyDescent="0.15">
      <c r="B413" s="4"/>
      <c r="C413" s="2"/>
      <c r="D413" s="4"/>
    </row>
    <row r="414" spans="2:4" x14ac:dyDescent="0.15">
      <c r="B414" s="4"/>
      <c r="C414" s="2"/>
      <c r="D414" s="4"/>
    </row>
    <row r="415" spans="2:4" x14ac:dyDescent="0.15">
      <c r="B415" s="4"/>
      <c r="C415" s="2"/>
      <c r="D415" s="4"/>
    </row>
    <row r="416" spans="2:4" x14ac:dyDescent="0.15">
      <c r="B416" s="4"/>
      <c r="C416" s="2"/>
      <c r="D416" s="4"/>
    </row>
    <row r="417" spans="2:4" x14ac:dyDescent="0.15">
      <c r="B417" s="4"/>
      <c r="C417" s="2"/>
      <c r="D417" s="4"/>
    </row>
    <row r="418" spans="2:4" x14ac:dyDescent="0.15">
      <c r="B418" s="4"/>
      <c r="C418" s="2"/>
      <c r="D418" s="4"/>
    </row>
    <row r="419" spans="2:4" x14ac:dyDescent="0.15">
      <c r="B419" s="4"/>
      <c r="C419" s="2"/>
      <c r="D419" s="4"/>
    </row>
    <row r="420" spans="2:4" x14ac:dyDescent="0.15">
      <c r="B420" s="4"/>
      <c r="C420" s="2"/>
      <c r="D420" s="4"/>
    </row>
    <row r="421" spans="2:4" x14ac:dyDescent="0.15">
      <c r="B421" s="4"/>
      <c r="C421" s="2"/>
      <c r="D421" s="4"/>
    </row>
    <row r="422" spans="2:4" x14ac:dyDescent="0.15">
      <c r="B422" s="4"/>
      <c r="C422" s="2"/>
      <c r="D422" s="4"/>
    </row>
    <row r="423" spans="2:4" x14ac:dyDescent="0.15">
      <c r="B423" s="4"/>
      <c r="C423" s="2"/>
      <c r="D423" s="4"/>
    </row>
    <row r="424" spans="2:4" x14ac:dyDescent="0.15">
      <c r="B424" s="4"/>
      <c r="C424" s="2"/>
      <c r="D424" s="4"/>
    </row>
    <row r="425" spans="2:4" x14ac:dyDescent="0.15">
      <c r="B425" s="4"/>
      <c r="C425" s="2"/>
      <c r="D425" s="4"/>
    </row>
    <row r="426" spans="2:4" x14ac:dyDescent="0.15">
      <c r="B426" s="4"/>
      <c r="C426" s="2"/>
      <c r="D426" s="4"/>
    </row>
    <row r="427" spans="2:4" x14ac:dyDescent="0.15">
      <c r="B427" s="4"/>
      <c r="C427" s="2"/>
      <c r="D427" s="4"/>
    </row>
    <row r="428" spans="2:4" x14ac:dyDescent="0.15">
      <c r="B428" s="4"/>
      <c r="C428" s="2"/>
      <c r="D428" s="4"/>
    </row>
    <row r="429" spans="2:4" x14ac:dyDescent="0.15">
      <c r="B429" s="4"/>
      <c r="C429" s="2"/>
      <c r="D429" s="4"/>
    </row>
    <row r="430" spans="2:4" x14ac:dyDescent="0.15">
      <c r="B430" s="4"/>
      <c r="C430" s="2"/>
      <c r="D430" s="4"/>
    </row>
    <row r="431" spans="2:4" x14ac:dyDescent="0.15">
      <c r="B431" s="4"/>
      <c r="C431" s="2"/>
      <c r="D431" s="4"/>
    </row>
    <row r="432" spans="2:4" x14ac:dyDescent="0.15">
      <c r="B432" s="4"/>
      <c r="C432" s="2"/>
      <c r="D432" s="4"/>
    </row>
    <row r="433" spans="2:4" x14ac:dyDescent="0.15">
      <c r="B433" s="4"/>
      <c r="C433" s="2"/>
      <c r="D433" s="4"/>
    </row>
    <row r="434" spans="2:4" x14ac:dyDescent="0.15">
      <c r="B434" s="4"/>
      <c r="C434" s="2"/>
      <c r="D434" s="4"/>
    </row>
    <row r="435" spans="2:4" x14ac:dyDescent="0.15">
      <c r="B435" s="4"/>
      <c r="C435" s="2"/>
      <c r="D435" s="4"/>
    </row>
    <row r="436" spans="2:4" x14ac:dyDescent="0.15">
      <c r="B436" s="4"/>
      <c r="C436" s="2"/>
      <c r="D436" s="4"/>
    </row>
    <row r="437" spans="2:4" x14ac:dyDescent="0.15">
      <c r="B437" s="4"/>
      <c r="C437" s="2"/>
      <c r="D437" s="4"/>
    </row>
    <row r="438" spans="2:4" x14ac:dyDescent="0.15">
      <c r="B438" s="4"/>
      <c r="C438" s="2"/>
      <c r="D438" s="4"/>
    </row>
    <row r="439" spans="2:4" x14ac:dyDescent="0.15">
      <c r="B439" s="4"/>
      <c r="C439" s="2"/>
      <c r="D439" s="4"/>
    </row>
    <row r="440" spans="2:4" x14ac:dyDescent="0.15">
      <c r="B440" s="4"/>
      <c r="C440" s="2"/>
      <c r="D440" s="4"/>
    </row>
    <row r="441" spans="2:4" x14ac:dyDescent="0.15">
      <c r="B441" s="4"/>
      <c r="C441" s="2"/>
      <c r="D441" s="4"/>
    </row>
    <row r="442" spans="2:4" x14ac:dyDescent="0.15">
      <c r="B442" s="4"/>
      <c r="C442" s="2"/>
      <c r="D442" s="4"/>
    </row>
    <row r="443" spans="2:4" x14ac:dyDescent="0.15">
      <c r="B443" s="4"/>
      <c r="C443" s="2"/>
      <c r="D443" s="4"/>
    </row>
    <row r="444" spans="2:4" x14ac:dyDescent="0.15">
      <c r="B444" s="4"/>
      <c r="C444" s="2"/>
      <c r="D444" s="4"/>
    </row>
    <row r="445" spans="2:4" x14ac:dyDescent="0.15">
      <c r="B445" s="4"/>
      <c r="C445" s="2"/>
      <c r="D445" s="4"/>
    </row>
    <row r="446" spans="2:4" x14ac:dyDescent="0.15">
      <c r="B446" s="4"/>
      <c r="C446" s="2"/>
      <c r="D446" s="4"/>
    </row>
    <row r="447" spans="2:4" x14ac:dyDescent="0.15">
      <c r="B447" s="4"/>
      <c r="C447" s="2"/>
      <c r="D447" s="4"/>
    </row>
    <row r="448" spans="2:4" x14ac:dyDescent="0.15">
      <c r="B448" s="4"/>
      <c r="C448" s="2"/>
      <c r="D448" s="4"/>
    </row>
    <row r="449" spans="2:4" x14ac:dyDescent="0.15">
      <c r="B449" s="4"/>
      <c r="C449" s="2"/>
      <c r="D449" s="4"/>
    </row>
    <row r="450" spans="2:4" x14ac:dyDescent="0.15">
      <c r="B450" s="4"/>
      <c r="C450" s="2"/>
      <c r="D450" s="4"/>
    </row>
    <row r="451" spans="2:4" x14ac:dyDescent="0.15">
      <c r="B451" s="4"/>
      <c r="C451" s="2"/>
      <c r="D451" s="4"/>
    </row>
    <row r="452" spans="2:4" x14ac:dyDescent="0.15">
      <c r="B452" s="4"/>
      <c r="C452" s="2"/>
      <c r="D452" s="4"/>
    </row>
    <row r="453" spans="2:4" x14ac:dyDescent="0.15">
      <c r="B453" s="4"/>
      <c r="C453" s="2"/>
      <c r="D453" s="4"/>
    </row>
    <row r="454" spans="2:4" x14ac:dyDescent="0.15">
      <c r="B454" s="4"/>
      <c r="C454" s="2"/>
      <c r="D454" s="4"/>
    </row>
    <row r="455" spans="2:4" x14ac:dyDescent="0.15">
      <c r="B455" s="4"/>
      <c r="C455" s="2"/>
      <c r="D455" s="4"/>
    </row>
    <row r="456" spans="2:4" x14ac:dyDescent="0.15">
      <c r="B456" s="4"/>
      <c r="C456" s="2"/>
      <c r="D456" s="4"/>
    </row>
    <row r="457" spans="2:4" x14ac:dyDescent="0.15">
      <c r="B457" s="4"/>
      <c r="C457" s="2"/>
      <c r="D457" s="4"/>
    </row>
    <row r="458" spans="2:4" x14ac:dyDescent="0.15">
      <c r="B458" s="4"/>
      <c r="C458" s="2"/>
      <c r="D458" s="4"/>
    </row>
    <row r="459" spans="2:4" x14ac:dyDescent="0.15">
      <c r="B459" s="4"/>
      <c r="C459" s="2"/>
      <c r="D459" s="4"/>
    </row>
    <row r="460" spans="2:4" x14ac:dyDescent="0.15">
      <c r="B460" s="4"/>
      <c r="C460" s="2"/>
      <c r="D460" s="4"/>
    </row>
    <row r="461" spans="2:4" x14ac:dyDescent="0.15">
      <c r="B461" s="4"/>
      <c r="C461" s="2"/>
      <c r="D461" s="4"/>
    </row>
    <row r="462" spans="2:4" x14ac:dyDescent="0.15">
      <c r="B462" s="4"/>
      <c r="C462" s="2"/>
      <c r="D462" s="4"/>
    </row>
    <row r="463" spans="2:4" x14ac:dyDescent="0.15">
      <c r="B463" s="4"/>
      <c r="C463" s="2"/>
      <c r="D463" s="4"/>
    </row>
    <row r="464" spans="2:4" x14ac:dyDescent="0.15">
      <c r="B464" s="4"/>
      <c r="C464" s="2"/>
      <c r="D464" s="4"/>
    </row>
    <row r="465" spans="2:4" x14ac:dyDescent="0.15">
      <c r="B465" s="4"/>
      <c r="C465" s="2"/>
      <c r="D465" s="4"/>
    </row>
    <row r="466" spans="2:4" x14ac:dyDescent="0.15">
      <c r="B466" s="4"/>
      <c r="C466" s="2"/>
      <c r="D466" s="4"/>
    </row>
    <row r="467" spans="2:4" x14ac:dyDescent="0.15">
      <c r="B467" s="4"/>
      <c r="C467" s="2"/>
      <c r="D467" s="4"/>
    </row>
    <row r="468" spans="2:4" x14ac:dyDescent="0.15">
      <c r="B468" s="4"/>
      <c r="C468" s="2"/>
      <c r="D468" s="4"/>
    </row>
    <row r="469" spans="2:4" x14ac:dyDescent="0.15">
      <c r="B469" s="4"/>
      <c r="C469" s="2"/>
      <c r="D469" s="4"/>
    </row>
    <row r="470" spans="2:4" x14ac:dyDescent="0.15">
      <c r="B470" s="4"/>
      <c r="C470" s="2"/>
      <c r="D470" s="4"/>
    </row>
    <row r="471" spans="2:4" x14ac:dyDescent="0.15">
      <c r="B471" s="4"/>
      <c r="C471" s="2"/>
      <c r="D471" s="4"/>
    </row>
    <row r="472" spans="2:4" x14ac:dyDescent="0.15">
      <c r="B472" s="4"/>
      <c r="C472" s="2"/>
      <c r="D472" s="4"/>
    </row>
    <row r="473" spans="2:4" x14ac:dyDescent="0.15">
      <c r="B473" s="4"/>
      <c r="C473" s="2"/>
      <c r="D473" s="4"/>
    </row>
    <row r="474" spans="2:4" x14ac:dyDescent="0.15">
      <c r="B474" s="4"/>
      <c r="C474" s="2"/>
      <c r="D474" s="4"/>
    </row>
    <row r="475" spans="2:4" x14ac:dyDescent="0.15">
      <c r="B475" s="4"/>
      <c r="C475" s="2"/>
      <c r="D475" s="4"/>
    </row>
    <row r="476" spans="2:4" x14ac:dyDescent="0.15">
      <c r="B476" s="4"/>
      <c r="C476" s="2"/>
      <c r="D476" s="4"/>
    </row>
    <row r="477" spans="2:4" x14ac:dyDescent="0.15">
      <c r="B477" s="4"/>
      <c r="C477" s="2"/>
      <c r="D477" s="4"/>
    </row>
    <row r="478" spans="2:4" x14ac:dyDescent="0.15">
      <c r="B478" s="4"/>
      <c r="C478" s="2"/>
      <c r="D478" s="4"/>
    </row>
    <row r="479" spans="2:4" x14ac:dyDescent="0.15">
      <c r="B479" s="4"/>
      <c r="C479" s="2"/>
      <c r="D479" s="4"/>
    </row>
    <row r="480" spans="2:4" x14ac:dyDescent="0.15">
      <c r="B480" s="4"/>
      <c r="C480" s="2"/>
      <c r="D480" s="4"/>
    </row>
    <row r="481" spans="2:4" x14ac:dyDescent="0.15">
      <c r="B481" s="4"/>
      <c r="C481" s="2"/>
      <c r="D481" s="4"/>
    </row>
    <row r="482" spans="2:4" x14ac:dyDescent="0.15">
      <c r="B482" s="4"/>
      <c r="C482" s="2"/>
      <c r="D482" s="4"/>
    </row>
    <row r="483" spans="2:4" x14ac:dyDescent="0.15">
      <c r="B483" s="4"/>
      <c r="C483" s="2"/>
      <c r="D483" s="4"/>
    </row>
    <row r="484" spans="2:4" x14ac:dyDescent="0.15">
      <c r="B484" s="4"/>
      <c r="C484" s="2"/>
      <c r="D484" s="4"/>
    </row>
    <row r="485" spans="2:4" x14ac:dyDescent="0.15">
      <c r="B485" s="4"/>
      <c r="C485" s="2"/>
      <c r="D485" s="4"/>
    </row>
    <row r="486" spans="2:4" x14ac:dyDescent="0.15">
      <c r="B486" s="4"/>
      <c r="C486" s="2"/>
      <c r="D486" s="4"/>
    </row>
    <row r="487" spans="2:4" x14ac:dyDescent="0.15">
      <c r="B487" s="4"/>
      <c r="C487" s="2"/>
      <c r="D487" s="4"/>
    </row>
    <row r="488" spans="2:4" x14ac:dyDescent="0.15">
      <c r="B488" s="4"/>
      <c r="C488" s="2"/>
      <c r="D488" s="4"/>
    </row>
    <row r="489" spans="2:4" x14ac:dyDescent="0.15">
      <c r="B489" s="4"/>
      <c r="C489" s="2"/>
      <c r="D489" s="4"/>
    </row>
    <row r="490" spans="2:4" x14ac:dyDescent="0.15">
      <c r="B490" s="4"/>
      <c r="C490" s="2"/>
      <c r="D490" s="4"/>
    </row>
    <row r="491" spans="2:4" x14ac:dyDescent="0.15">
      <c r="B491" s="4"/>
      <c r="C491" s="2"/>
      <c r="D491" s="4"/>
    </row>
    <row r="492" spans="2:4" x14ac:dyDescent="0.15">
      <c r="B492" s="4"/>
      <c r="C492" s="2"/>
      <c r="D492" s="4"/>
    </row>
    <row r="493" spans="2:4" x14ac:dyDescent="0.15">
      <c r="B493" s="4"/>
      <c r="C493" s="2"/>
      <c r="D493" s="4"/>
    </row>
    <row r="494" spans="2:4" x14ac:dyDescent="0.15">
      <c r="B494" s="4"/>
      <c r="C494" s="2"/>
      <c r="D494" s="4"/>
    </row>
    <row r="495" spans="2:4" x14ac:dyDescent="0.15">
      <c r="B495" s="4"/>
      <c r="C495" s="2"/>
      <c r="D495" s="4"/>
    </row>
    <row r="496" spans="2:4" x14ac:dyDescent="0.15">
      <c r="B496" s="4"/>
      <c r="C496" s="2"/>
      <c r="D496" s="4"/>
    </row>
    <row r="497" spans="2:4" x14ac:dyDescent="0.15">
      <c r="B497" s="4"/>
      <c r="C497" s="2"/>
      <c r="D497" s="4"/>
    </row>
    <row r="498" spans="2:4" x14ac:dyDescent="0.15">
      <c r="B498" s="4"/>
      <c r="C498" s="2"/>
      <c r="D498" s="4"/>
    </row>
    <row r="499" spans="2:4" x14ac:dyDescent="0.15">
      <c r="B499" s="4"/>
      <c r="C499" s="2"/>
      <c r="D499" s="4"/>
    </row>
    <row r="500" spans="2:4" x14ac:dyDescent="0.15">
      <c r="B500" s="4"/>
      <c r="C500" s="2"/>
      <c r="D500" s="4"/>
    </row>
    <row r="501" spans="2:4" x14ac:dyDescent="0.15">
      <c r="B501" s="4"/>
      <c r="C501" s="2"/>
      <c r="D501" s="4"/>
    </row>
    <row r="502" spans="2:4" x14ac:dyDescent="0.15">
      <c r="B502" s="4"/>
      <c r="C502" s="2"/>
      <c r="D502" s="4"/>
    </row>
    <row r="503" spans="2:4" x14ac:dyDescent="0.15">
      <c r="B503" s="4"/>
      <c r="C503" s="2"/>
      <c r="D503" s="4"/>
    </row>
    <row r="504" spans="2:4" x14ac:dyDescent="0.15">
      <c r="B504" s="4"/>
      <c r="C504" s="2"/>
      <c r="D504" s="4"/>
    </row>
    <row r="505" spans="2:4" x14ac:dyDescent="0.15">
      <c r="B505" s="4"/>
      <c r="C505" s="2"/>
      <c r="D505" s="4"/>
    </row>
    <row r="506" spans="2:4" x14ac:dyDescent="0.15">
      <c r="B506" s="4"/>
      <c r="C506" s="2"/>
      <c r="D506" s="4"/>
    </row>
    <row r="507" spans="2:4" x14ac:dyDescent="0.15">
      <c r="B507" s="4"/>
      <c r="C507" s="2"/>
      <c r="D507" s="4"/>
    </row>
    <row r="508" spans="2:4" x14ac:dyDescent="0.15">
      <c r="B508" s="4"/>
      <c r="C508" s="2"/>
      <c r="D508" s="4"/>
    </row>
    <row r="509" spans="2:4" x14ac:dyDescent="0.15">
      <c r="B509" s="4"/>
      <c r="C509" s="2"/>
      <c r="D509" s="4"/>
    </row>
    <row r="510" spans="2:4" x14ac:dyDescent="0.15">
      <c r="B510" s="4"/>
      <c r="C510" s="2"/>
      <c r="D510" s="4"/>
    </row>
    <row r="511" spans="2:4" x14ac:dyDescent="0.15">
      <c r="B511" s="4"/>
      <c r="C511" s="2"/>
      <c r="D511" s="4"/>
    </row>
    <row r="512" spans="2:4" x14ac:dyDescent="0.15">
      <c r="B512" s="4"/>
      <c r="C512" s="2"/>
      <c r="D512" s="4"/>
    </row>
    <row r="513" spans="2:4" x14ac:dyDescent="0.15">
      <c r="B513" s="4"/>
      <c r="C513" s="2"/>
      <c r="D513" s="4"/>
    </row>
    <row r="514" spans="2:4" x14ac:dyDescent="0.15">
      <c r="B514" s="4"/>
      <c r="C514" s="2"/>
      <c r="D514" s="4"/>
    </row>
    <row r="515" spans="2:4" x14ac:dyDescent="0.15">
      <c r="B515" s="4"/>
      <c r="C515" s="2"/>
      <c r="D515" s="4"/>
    </row>
    <row r="516" spans="2:4" x14ac:dyDescent="0.15">
      <c r="B516" s="4"/>
      <c r="C516" s="2"/>
      <c r="D516" s="4"/>
    </row>
    <row r="517" spans="2:4" x14ac:dyDescent="0.15">
      <c r="B517" s="4"/>
      <c r="C517" s="2"/>
      <c r="D517" s="4"/>
    </row>
    <row r="518" spans="2:4" x14ac:dyDescent="0.15">
      <c r="B518" s="4"/>
      <c r="C518" s="2"/>
      <c r="D518" s="4"/>
    </row>
    <row r="519" spans="2:4" x14ac:dyDescent="0.15">
      <c r="B519" s="4"/>
      <c r="C519" s="2"/>
      <c r="D519" s="4"/>
    </row>
    <row r="520" spans="2:4" x14ac:dyDescent="0.15">
      <c r="B520" s="4"/>
      <c r="C520" s="2"/>
      <c r="D520" s="4"/>
    </row>
    <row r="521" spans="2:4" x14ac:dyDescent="0.15">
      <c r="B521" s="4"/>
      <c r="C521" s="2"/>
      <c r="D521" s="4"/>
    </row>
    <row r="522" spans="2:4" x14ac:dyDescent="0.15">
      <c r="B522" s="4"/>
      <c r="C522" s="2"/>
      <c r="D522" s="4"/>
    </row>
    <row r="523" spans="2:4" x14ac:dyDescent="0.15">
      <c r="B523" s="4"/>
      <c r="C523" s="2"/>
      <c r="D523" s="4"/>
    </row>
    <row r="524" spans="2:4" x14ac:dyDescent="0.15">
      <c r="B524" s="4"/>
      <c r="C524" s="2"/>
      <c r="D524" s="4"/>
    </row>
    <row r="525" spans="2:4" x14ac:dyDescent="0.15">
      <c r="B525" s="4"/>
      <c r="C525" s="2"/>
      <c r="D525" s="4"/>
    </row>
    <row r="526" spans="2:4" x14ac:dyDescent="0.15">
      <c r="B526" s="4"/>
      <c r="C526" s="2"/>
      <c r="D526" s="4"/>
    </row>
    <row r="527" spans="2:4" x14ac:dyDescent="0.15">
      <c r="B527" s="4"/>
      <c r="C527" s="2"/>
      <c r="D527" s="4"/>
    </row>
    <row r="528" spans="2:4" x14ac:dyDescent="0.15">
      <c r="B528" s="4"/>
      <c r="C528" s="2"/>
      <c r="D528" s="4"/>
    </row>
    <row r="529" spans="2:4" x14ac:dyDescent="0.15">
      <c r="B529" s="4"/>
      <c r="C529" s="2"/>
      <c r="D529" s="4"/>
    </row>
    <row r="530" spans="2:4" x14ac:dyDescent="0.15">
      <c r="B530" s="4"/>
      <c r="C530" s="2"/>
      <c r="D530" s="4"/>
    </row>
    <row r="531" spans="2:4" x14ac:dyDescent="0.15">
      <c r="B531" s="4"/>
      <c r="C531" s="2"/>
      <c r="D531" s="4"/>
    </row>
    <row r="532" spans="2:4" x14ac:dyDescent="0.15">
      <c r="B532" s="4"/>
      <c r="C532" s="2"/>
      <c r="D532" s="4"/>
    </row>
    <row r="533" spans="2:4" x14ac:dyDescent="0.15">
      <c r="B533" s="4"/>
      <c r="C533" s="2"/>
      <c r="D533" s="4"/>
    </row>
    <row r="534" spans="2:4" x14ac:dyDescent="0.15">
      <c r="B534" s="4"/>
      <c r="C534" s="2"/>
      <c r="D534" s="4"/>
    </row>
    <row r="535" spans="2:4" x14ac:dyDescent="0.15">
      <c r="B535" s="4"/>
      <c r="C535" s="2"/>
      <c r="D535" s="4"/>
    </row>
    <row r="536" spans="2:4" x14ac:dyDescent="0.15">
      <c r="B536" s="4"/>
      <c r="C536" s="2"/>
      <c r="D536" s="4"/>
    </row>
    <row r="537" spans="2:4" x14ac:dyDescent="0.15">
      <c r="B537" s="4"/>
      <c r="C537" s="2"/>
      <c r="D537" s="4"/>
    </row>
    <row r="538" spans="2:4" x14ac:dyDescent="0.15">
      <c r="B538" s="4"/>
      <c r="C538" s="2"/>
      <c r="D538" s="4"/>
    </row>
    <row r="539" spans="2:4" x14ac:dyDescent="0.15">
      <c r="B539" s="4"/>
      <c r="C539" s="2"/>
      <c r="D539" s="4"/>
    </row>
    <row r="540" spans="2:4" x14ac:dyDescent="0.15">
      <c r="B540" s="4"/>
      <c r="C540" s="2"/>
      <c r="D540" s="4"/>
    </row>
    <row r="541" spans="2:4" x14ac:dyDescent="0.15">
      <c r="B541" s="4"/>
      <c r="C541" s="2"/>
      <c r="D541" s="4"/>
    </row>
    <row r="542" spans="2:4" x14ac:dyDescent="0.15">
      <c r="B542" s="4"/>
      <c r="C542" s="2"/>
      <c r="D542" s="4"/>
    </row>
    <row r="543" spans="2:4" x14ac:dyDescent="0.15">
      <c r="B543" s="4"/>
      <c r="C543" s="2"/>
      <c r="D543" s="4"/>
    </row>
    <row r="544" spans="2:4" x14ac:dyDescent="0.15">
      <c r="B544" s="4"/>
      <c r="C544" s="2"/>
      <c r="D544" s="4"/>
    </row>
    <row r="545" spans="2:4" x14ac:dyDescent="0.15">
      <c r="B545" s="4"/>
      <c r="C545" s="2"/>
      <c r="D545" s="4"/>
    </row>
    <row r="546" spans="2:4" x14ac:dyDescent="0.15">
      <c r="B546" s="4"/>
      <c r="C546" s="2"/>
      <c r="D546" s="4"/>
    </row>
    <row r="547" spans="2:4" x14ac:dyDescent="0.15">
      <c r="B547" s="4"/>
      <c r="C547" s="2"/>
      <c r="D547" s="4"/>
    </row>
    <row r="548" spans="2:4" x14ac:dyDescent="0.15">
      <c r="B548" s="4"/>
      <c r="C548" s="2"/>
      <c r="D548" s="4"/>
    </row>
    <row r="549" spans="2:4" x14ac:dyDescent="0.15">
      <c r="B549" s="4"/>
      <c r="C549" s="2"/>
      <c r="D549" s="4"/>
    </row>
    <row r="550" spans="2:4" x14ac:dyDescent="0.15">
      <c r="B550" s="4"/>
      <c r="C550" s="2"/>
      <c r="D550" s="4"/>
    </row>
    <row r="551" spans="2:4" x14ac:dyDescent="0.15">
      <c r="B551" s="4"/>
      <c r="C551" s="2"/>
      <c r="D551" s="4"/>
    </row>
    <row r="552" spans="2:4" x14ac:dyDescent="0.15">
      <c r="B552" s="4"/>
      <c r="C552" s="2"/>
      <c r="D552" s="4"/>
    </row>
    <row r="553" spans="2:4" x14ac:dyDescent="0.15">
      <c r="B553" s="4"/>
      <c r="C553" s="2"/>
      <c r="D553" s="4"/>
    </row>
    <row r="554" spans="2:4" x14ac:dyDescent="0.15">
      <c r="B554" s="4"/>
      <c r="C554" s="2"/>
      <c r="D554" s="4"/>
    </row>
    <row r="555" spans="2:4" x14ac:dyDescent="0.15">
      <c r="B555" s="4"/>
      <c r="C555" s="2"/>
      <c r="D555" s="4"/>
    </row>
    <row r="556" spans="2:4" x14ac:dyDescent="0.15">
      <c r="B556" s="4"/>
      <c r="C556" s="2"/>
      <c r="D556" s="4"/>
    </row>
    <row r="557" spans="2:4" x14ac:dyDescent="0.15">
      <c r="B557" s="4"/>
      <c r="C557" s="2"/>
      <c r="D557" s="4"/>
    </row>
    <row r="558" spans="2:4" x14ac:dyDescent="0.15">
      <c r="B558" s="4"/>
      <c r="C558" s="2"/>
      <c r="D558" s="4"/>
    </row>
    <row r="559" spans="2:4" x14ac:dyDescent="0.15">
      <c r="B559" s="4"/>
      <c r="C559" s="2"/>
      <c r="D559" s="4"/>
    </row>
    <row r="560" spans="2:4" x14ac:dyDescent="0.15">
      <c r="B560" s="4"/>
      <c r="C560" s="2"/>
      <c r="D560" s="4"/>
    </row>
    <row r="561" spans="2:4" x14ac:dyDescent="0.15">
      <c r="B561" s="4"/>
      <c r="C561" s="2"/>
      <c r="D561" s="4"/>
    </row>
    <row r="562" spans="2:4" x14ac:dyDescent="0.15">
      <c r="B562" s="4"/>
      <c r="C562" s="2"/>
      <c r="D562" s="4"/>
    </row>
    <row r="563" spans="2:4" x14ac:dyDescent="0.15">
      <c r="B563" s="4"/>
      <c r="C563" s="2"/>
      <c r="D563" s="4"/>
    </row>
    <row r="564" spans="2:4" x14ac:dyDescent="0.15">
      <c r="B564" s="4"/>
      <c r="C564" s="2"/>
      <c r="D564" s="4"/>
    </row>
    <row r="565" spans="2:4" x14ac:dyDescent="0.15">
      <c r="B565" s="4"/>
      <c r="C565" s="2"/>
      <c r="D565" s="4"/>
    </row>
    <row r="566" spans="2:4" x14ac:dyDescent="0.15">
      <c r="B566" s="4"/>
      <c r="C566" s="2"/>
      <c r="D566" s="4"/>
    </row>
    <row r="567" spans="2:4" x14ac:dyDescent="0.15">
      <c r="B567" s="4"/>
      <c r="C567" s="2"/>
      <c r="D567" s="4"/>
    </row>
    <row r="568" spans="2:4" x14ac:dyDescent="0.15">
      <c r="B568" s="4"/>
      <c r="C568" s="2"/>
      <c r="D568" s="4"/>
    </row>
    <row r="569" spans="2:4" x14ac:dyDescent="0.15">
      <c r="B569" s="4"/>
      <c r="C569" s="2"/>
      <c r="D569" s="4"/>
    </row>
    <row r="570" spans="2:4" x14ac:dyDescent="0.15">
      <c r="B570" s="4"/>
      <c r="C570" s="2"/>
      <c r="D570" s="4"/>
    </row>
    <row r="571" spans="2:4" x14ac:dyDescent="0.15">
      <c r="B571" s="4"/>
      <c r="C571" s="2"/>
      <c r="D571" s="4"/>
    </row>
    <row r="572" spans="2:4" x14ac:dyDescent="0.15">
      <c r="B572" s="4"/>
      <c r="C572" s="2"/>
      <c r="D572" s="4"/>
    </row>
    <row r="573" spans="2:4" x14ac:dyDescent="0.15">
      <c r="B573" s="4"/>
      <c r="C573" s="2"/>
      <c r="D573" s="4"/>
    </row>
    <row r="574" spans="2:4" x14ac:dyDescent="0.15">
      <c r="B574" s="4"/>
      <c r="C574" s="2"/>
      <c r="D574" s="4"/>
    </row>
    <row r="575" spans="2:4" x14ac:dyDescent="0.15">
      <c r="B575" s="4"/>
      <c r="C575" s="2"/>
      <c r="D575" s="4"/>
    </row>
    <row r="576" spans="2:4" x14ac:dyDescent="0.15">
      <c r="B576" s="4"/>
      <c r="C576" s="2"/>
      <c r="D576" s="4"/>
    </row>
    <row r="577" spans="2:4" x14ac:dyDescent="0.15">
      <c r="B577" s="4"/>
      <c r="C577" s="2"/>
      <c r="D577" s="4"/>
    </row>
    <row r="578" spans="2:4" x14ac:dyDescent="0.15">
      <c r="B578" s="4"/>
      <c r="C578" s="2"/>
      <c r="D578" s="4"/>
    </row>
    <row r="579" spans="2:4" x14ac:dyDescent="0.15">
      <c r="B579" s="4"/>
      <c r="C579" s="2"/>
      <c r="D579" s="4"/>
    </row>
    <row r="580" spans="2:4" x14ac:dyDescent="0.15">
      <c r="B580" s="4"/>
      <c r="C580" s="2"/>
      <c r="D580" s="4"/>
    </row>
    <row r="581" spans="2:4" x14ac:dyDescent="0.15">
      <c r="B581" s="4"/>
      <c r="C581" s="2"/>
      <c r="D581" s="4"/>
    </row>
    <row r="582" spans="2:4" x14ac:dyDescent="0.15">
      <c r="B582" s="4"/>
      <c r="C582" s="2"/>
      <c r="D582" s="4"/>
    </row>
    <row r="583" spans="2:4" x14ac:dyDescent="0.15">
      <c r="B583" s="4"/>
      <c r="C583" s="2"/>
      <c r="D583" s="4"/>
    </row>
    <row r="584" spans="2:4" x14ac:dyDescent="0.15">
      <c r="B584" s="4"/>
      <c r="C584" s="2"/>
      <c r="D584" s="4"/>
    </row>
    <row r="585" spans="2:4" x14ac:dyDescent="0.15">
      <c r="B585" s="4"/>
      <c r="C585" s="2"/>
      <c r="D585" s="4"/>
    </row>
    <row r="586" spans="2:4" x14ac:dyDescent="0.15">
      <c r="B586" s="4"/>
      <c r="C586" s="2"/>
      <c r="D586" s="4"/>
    </row>
    <row r="587" spans="2:4" x14ac:dyDescent="0.15">
      <c r="B587" s="4"/>
      <c r="C587" s="2"/>
      <c r="D587" s="4"/>
    </row>
    <row r="588" spans="2:4" x14ac:dyDescent="0.15">
      <c r="B588" s="4"/>
      <c r="C588" s="2"/>
      <c r="D588" s="4"/>
    </row>
    <row r="589" spans="2:4" x14ac:dyDescent="0.15">
      <c r="B589" s="4"/>
      <c r="C589" s="2"/>
      <c r="D589" s="4"/>
    </row>
    <row r="590" spans="2:4" x14ac:dyDescent="0.15">
      <c r="B590" s="4"/>
      <c r="C590" s="2"/>
      <c r="D590" s="4"/>
    </row>
    <row r="591" spans="2:4" x14ac:dyDescent="0.15">
      <c r="B591" s="4"/>
      <c r="C591" s="2"/>
      <c r="D591" s="4"/>
    </row>
    <row r="592" spans="2:4" x14ac:dyDescent="0.15">
      <c r="B592" s="4"/>
      <c r="C592" s="2"/>
      <c r="D592" s="4"/>
    </row>
    <row r="593" spans="2:4" x14ac:dyDescent="0.15">
      <c r="B593" s="4"/>
      <c r="C593" s="2"/>
      <c r="D593" s="4"/>
    </row>
    <row r="594" spans="2:4" x14ac:dyDescent="0.15">
      <c r="B594" s="4"/>
      <c r="C594" s="2"/>
      <c r="D594" s="4"/>
    </row>
    <row r="595" spans="2:4" x14ac:dyDescent="0.15">
      <c r="B595" s="4"/>
      <c r="C595" s="2"/>
      <c r="D595" s="4"/>
    </row>
    <row r="596" spans="2:4" x14ac:dyDescent="0.15">
      <c r="B596" s="4"/>
      <c r="C596" s="2"/>
      <c r="D596" s="4"/>
    </row>
    <row r="597" spans="2:4" x14ac:dyDescent="0.15">
      <c r="B597" s="4"/>
      <c r="C597" s="2"/>
      <c r="D597" s="4"/>
    </row>
    <row r="598" spans="2:4" x14ac:dyDescent="0.15">
      <c r="B598" s="4"/>
      <c r="C598" s="2"/>
      <c r="D598" s="4"/>
    </row>
    <row r="599" spans="2:4" x14ac:dyDescent="0.15">
      <c r="B599" s="4"/>
      <c r="C599" s="2"/>
      <c r="D599" s="4"/>
    </row>
    <row r="600" spans="2:4" x14ac:dyDescent="0.15">
      <c r="B600" s="4"/>
      <c r="C600" s="2"/>
      <c r="D600" s="4"/>
    </row>
    <row r="601" spans="2:4" x14ac:dyDescent="0.15">
      <c r="B601" s="4"/>
      <c r="C601" s="2"/>
      <c r="D601" s="4"/>
    </row>
    <row r="602" spans="2:4" x14ac:dyDescent="0.15">
      <c r="B602" s="4"/>
      <c r="C602" s="2"/>
      <c r="D602" s="4"/>
    </row>
    <row r="603" spans="2:4" x14ac:dyDescent="0.15">
      <c r="B603" s="4"/>
      <c r="C603" s="2"/>
      <c r="D603" s="4"/>
    </row>
    <row r="604" spans="2:4" x14ac:dyDescent="0.15">
      <c r="B604" s="4"/>
      <c r="C604" s="2"/>
      <c r="D604" s="4"/>
    </row>
    <row r="605" spans="2:4" x14ac:dyDescent="0.15">
      <c r="B605" s="4"/>
      <c r="C605" s="2"/>
      <c r="D605" s="4"/>
    </row>
    <row r="606" spans="2:4" x14ac:dyDescent="0.15">
      <c r="B606" s="4"/>
      <c r="C606" s="2"/>
      <c r="D606" s="4"/>
    </row>
    <row r="607" spans="2:4" x14ac:dyDescent="0.15">
      <c r="B607" s="4"/>
      <c r="C607" s="2"/>
      <c r="D607" s="4"/>
    </row>
    <row r="608" spans="2:4" x14ac:dyDescent="0.15">
      <c r="B608" s="4"/>
      <c r="C608" s="2"/>
      <c r="D608" s="4"/>
    </row>
    <row r="609" spans="2:4" x14ac:dyDescent="0.15">
      <c r="B609" s="4"/>
      <c r="C609" s="2"/>
      <c r="D609" s="4"/>
    </row>
    <row r="610" spans="2:4" x14ac:dyDescent="0.15">
      <c r="B610" s="4"/>
      <c r="C610" s="2"/>
      <c r="D610" s="4"/>
    </row>
    <row r="611" spans="2:4" x14ac:dyDescent="0.15">
      <c r="B611" s="4"/>
      <c r="C611" s="2"/>
      <c r="D611" s="4"/>
    </row>
    <row r="612" spans="2:4" x14ac:dyDescent="0.15">
      <c r="B612" s="4"/>
      <c r="C612" s="2"/>
      <c r="D612" s="4"/>
    </row>
    <row r="613" spans="2:4" x14ac:dyDescent="0.15">
      <c r="B613" s="4"/>
      <c r="C613" s="2"/>
      <c r="D613" s="4"/>
    </row>
    <row r="614" spans="2:4" x14ac:dyDescent="0.15">
      <c r="B614" s="4"/>
      <c r="C614" s="2"/>
      <c r="D614" s="4"/>
    </row>
    <row r="615" spans="2:4" x14ac:dyDescent="0.15">
      <c r="B615" s="4"/>
      <c r="C615" s="2"/>
      <c r="D615" s="4"/>
    </row>
    <row r="616" spans="2:4" x14ac:dyDescent="0.15">
      <c r="B616" s="4"/>
      <c r="C616" s="2"/>
      <c r="D616" s="4"/>
    </row>
    <row r="617" spans="2:4" x14ac:dyDescent="0.15">
      <c r="B617" s="4"/>
      <c r="C617" s="2"/>
      <c r="D617" s="4"/>
    </row>
    <row r="618" spans="2:4" x14ac:dyDescent="0.15">
      <c r="B618" s="4"/>
      <c r="C618" s="2"/>
      <c r="D618" s="4"/>
    </row>
    <row r="619" spans="2:4" x14ac:dyDescent="0.15">
      <c r="B619" s="4"/>
      <c r="C619" s="2"/>
      <c r="D619" s="4"/>
    </row>
    <row r="620" spans="2:4" x14ac:dyDescent="0.15">
      <c r="B620" s="4"/>
      <c r="C620" s="2"/>
      <c r="D620" s="4"/>
    </row>
    <row r="621" spans="2:4" x14ac:dyDescent="0.15">
      <c r="B621" s="4"/>
      <c r="C621" s="2"/>
      <c r="D621" s="4"/>
    </row>
    <row r="622" spans="2:4" x14ac:dyDescent="0.15">
      <c r="B622" s="4"/>
      <c r="C622" s="2"/>
      <c r="D622" s="4"/>
    </row>
    <row r="623" spans="2:4" x14ac:dyDescent="0.15">
      <c r="B623" s="4"/>
      <c r="C623" s="2"/>
      <c r="D623" s="4"/>
    </row>
    <row r="624" spans="2:4" x14ac:dyDescent="0.15">
      <c r="B624" s="4"/>
      <c r="C624" s="2"/>
      <c r="D624" s="4"/>
    </row>
    <row r="625" spans="2:4" x14ac:dyDescent="0.15">
      <c r="B625" s="4"/>
      <c r="C625" s="2"/>
      <c r="D625" s="4"/>
    </row>
    <row r="626" spans="2:4" x14ac:dyDescent="0.15">
      <c r="B626" s="4"/>
      <c r="C626" s="2"/>
      <c r="D626" s="4"/>
    </row>
    <row r="627" spans="2:4" x14ac:dyDescent="0.15">
      <c r="B627" s="4"/>
      <c r="C627" s="2"/>
      <c r="D627" s="4"/>
    </row>
    <row r="628" spans="2:4" x14ac:dyDescent="0.15">
      <c r="B628" s="4"/>
      <c r="C628" s="2"/>
      <c r="D628" s="4"/>
    </row>
    <row r="629" spans="2:4" x14ac:dyDescent="0.15">
      <c r="B629" s="4"/>
      <c r="C629" s="2"/>
      <c r="D629" s="4"/>
    </row>
    <row r="630" spans="2:4" x14ac:dyDescent="0.15">
      <c r="B630" s="4"/>
      <c r="C630" s="2"/>
      <c r="D630" s="4"/>
    </row>
    <row r="631" spans="2:4" x14ac:dyDescent="0.15">
      <c r="B631" s="4"/>
      <c r="C631" s="2"/>
      <c r="D631" s="4"/>
    </row>
    <row r="632" spans="2:4" x14ac:dyDescent="0.15">
      <c r="B632" s="4"/>
      <c r="C632" s="2"/>
      <c r="D632" s="4"/>
    </row>
    <row r="633" spans="2:4" x14ac:dyDescent="0.15">
      <c r="B633" s="4"/>
      <c r="C633" s="2"/>
      <c r="D633" s="4"/>
    </row>
    <row r="634" spans="2:4" x14ac:dyDescent="0.15">
      <c r="B634" s="4"/>
      <c r="C634" s="2"/>
      <c r="D634" s="4"/>
    </row>
    <row r="635" spans="2:4" x14ac:dyDescent="0.15">
      <c r="B635" s="4"/>
      <c r="C635" s="2"/>
      <c r="D635" s="4"/>
    </row>
    <row r="636" spans="2:4" x14ac:dyDescent="0.15">
      <c r="B636" s="4"/>
      <c r="C636" s="2"/>
      <c r="D636" s="4"/>
    </row>
    <row r="637" spans="2:4" x14ac:dyDescent="0.15">
      <c r="B637" s="4"/>
      <c r="C637" s="2"/>
      <c r="D637" s="4"/>
    </row>
    <row r="638" spans="2:4" x14ac:dyDescent="0.15">
      <c r="B638" s="4"/>
      <c r="C638" s="2"/>
      <c r="D638" s="4"/>
    </row>
    <row r="639" spans="2:4" x14ac:dyDescent="0.15">
      <c r="B639" s="4"/>
      <c r="C639" s="2"/>
      <c r="D639" s="4"/>
    </row>
    <row r="640" spans="2:4" x14ac:dyDescent="0.15">
      <c r="B640" s="4"/>
      <c r="C640" s="2"/>
      <c r="D640" s="4"/>
    </row>
    <row r="641" spans="2:4" x14ac:dyDescent="0.15">
      <c r="B641" s="4"/>
      <c r="C641" s="2"/>
      <c r="D641" s="4"/>
    </row>
    <row r="642" spans="2:4" x14ac:dyDescent="0.15">
      <c r="B642" s="4"/>
      <c r="C642" s="2"/>
      <c r="D642" s="4"/>
    </row>
    <row r="643" spans="2:4" x14ac:dyDescent="0.15">
      <c r="B643" s="4"/>
      <c r="C643" s="2"/>
      <c r="D643" s="4"/>
    </row>
    <row r="644" spans="2:4" x14ac:dyDescent="0.15">
      <c r="B644" s="4"/>
      <c r="C644" s="2"/>
      <c r="D644" s="4"/>
    </row>
    <row r="645" spans="2:4" x14ac:dyDescent="0.15">
      <c r="B645" s="4"/>
      <c r="C645" s="2"/>
      <c r="D645" s="4"/>
    </row>
    <row r="646" spans="2:4" x14ac:dyDescent="0.15">
      <c r="B646" s="4"/>
      <c r="C646" s="2"/>
      <c r="D646" s="4"/>
    </row>
    <row r="647" spans="2:4" x14ac:dyDescent="0.15">
      <c r="B647" s="4"/>
      <c r="C647" s="2"/>
      <c r="D647" s="4"/>
    </row>
    <row r="648" spans="2:4" x14ac:dyDescent="0.15">
      <c r="B648" s="4"/>
      <c r="C648" s="2"/>
      <c r="D648" s="4"/>
    </row>
    <row r="649" spans="2:4" x14ac:dyDescent="0.15">
      <c r="B649" s="4"/>
      <c r="C649" s="2"/>
      <c r="D649" s="4"/>
    </row>
    <row r="650" spans="2:4" x14ac:dyDescent="0.15">
      <c r="B650" s="4"/>
      <c r="C650" s="2"/>
      <c r="D650" s="4"/>
    </row>
    <row r="651" spans="2:4" x14ac:dyDescent="0.15">
      <c r="B651" s="4"/>
      <c r="C651" s="2"/>
      <c r="D651" s="4"/>
    </row>
    <row r="652" spans="2:4" x14ac:dyDescent="0.15">
      <c r="B652" s="4"/>
      <c r="C652" s="2"/>
      <c r="D652" s="4"/>
    </row>
    <row r="653" spans="2:4" x14ac:dyDescent="0.15">
      <c r="B653" s="4"/>
      <c r="C653" s="2"/>
      <c r="D653" s="4"/>
    </row>
    <row r="654" spans="2:4" x14ac:dyDescent="0.15">
      <c r="B654" s="4"/>
      <c r="C654" s="2"/>
      <c r="D654" s="4"/>
    </row>
    <row r="655" spans="2:4" x14ac:dyDescent="0.15">
      <c r="B655" s="4"/>
      <c r="C655" s="2"/>
      <c r="D655" s="4"/>
    </row>
    <row r="656" spans="2:4" x14ac:dyDescent="0.15">
      <c r="B656" s="4"/>
      <c r="C656" s="2"/>
      <c r="D656" s="4"/>
    </row>
    <row r="657" spans="2:5" x14ac:dyDescent="0.15">
      <c r="B657" s="4"/>
      <c r="C657" s="2"/>
      <c r="D657" s="4"/>
    </row>
    <row r="658" spans="2:5" x14ac:dyDescent="0.15">
      <c r="B658" s="4"/>
      <c r="C658" s="2"/>
      <c r="D658" s="4"/>
    </row>
    <row r="659" spans="2:5" x14ac:dyDescent="0.15">
      <c r="B659" s="4"/>
      <c r="C659" s="2"/>
      <c r="D659" s="4"/>
    </row>
    <row r="660" spans="2:5" x14ac:dyDescent="0.15">
      <c r="B660" s="4"/>
      <c r="C660" s="2"/>
      <c r="D660" s="4"/>
      <c r="E660" s="6">
        <f>SUM(E528:E659)</f>
        <v>0</v>
      </c>
    </row>
    <row r="661" spans="2:5" x14ac:dyDescent="0.15">
      <c r="B661" s="4"/>
      <c r="C661" s="2"/>
      <c r="D661" s="4"/>
    </row>
    <row r="662" spans="2:5" x14ac:dyDescent="0.15">
      <c r="B662" s="4"/>
      <c r="C662" s="2"/>
      <c r="D662" s="4"/>
    </row>
    <row r="663" spans="2:5" x14ac:dyDescent="0.15">
      <c r="B663" s="4"/>
      <c r="C663" s="2"/>
      <c r="D663" s="4"/>
    </row>
    <row r="664" spans="2:5" x14ac:dyDescent="0.15">
      <c r="B664" s="4"/>
      <c r="C664" s="2"/>
      <c r="D664" s="4"/>
    </row>
    <row r="665" spans="2:5" x14ac:dyDescent="0.15">
      <c r="B665" s="4"/>
      <c r="C665" s="2"/>
      <c r="D665" s="4"/>
    </row>
    <row r="666" spans="2:5" x14ac:dyDescent="0.15">
      <c r="B666" s="4"/>
      <c r="C666" s="2"/>
      <c r="D666" s="4"/>
    </row>
    <row r="667" spans="2:5" x14ac:dyDescent="0.15">
      <c r="B667" s="4"/>
      <c r="C667" s="2"/>
      <c r="D667" s="4"/>
    </row>
    <row r="668" spans="2:5" x14ac:dyDescent="0.15">
      <c r="B668" s="4"/>
      <c r="C668" s="2"/>
      <c r="D668" s="4"/>
    </row>
    <row r="669" spans="2:5" x14ac:dyDescent="0.15">
      <c r="B669" s="4"/>
      <c r="C669" s="2"/>
      <c r="D669" s="4"/>
    </row>
    <row r="670" spans="2:5" x14ac:dyDescent="0.15">
      <c r="B670" s="4"/>
      <c r="C670" s="2"/>
      <c r="D670" s="4"/>
    </row>
    <row r="671" spans="2:5" x14ac:dyDescent="0.15">
      <c r="B671" s="4"/>
      <c r="C671" s="2"/>
      <c r="D671" s="4"/>
    </row>
    <row r="672" spans="2:5" x14ac:dyDescent="0.15">
      <c r="B672" s="4"/>
      <c r="C672" s="2"/>
      <c r="D672" s="4"/>
    </row>
    <row r="673" spans="2:4" x14ac:dyDescent="0.15">
      <c r="B673" s="4"/>
      <c r="C673" s="2"/>
      <c r="D673" s="4"/>
    </row>
    <row r="674" spans="2:4" x14ac:dyDescent="0.15">
      <c r="B674" s="4"/>
      <c r="C674" s="2"/>
      <c r="D674" s="4"/>
    </row>
    <row r="675" spans="2:4" x14ac:dyDescent="0.15">
      <c r="B675" s="4"/>
      <c r="C675" s="2"/>
      <c r="D675" s="4"/>
    </row>
    <row r="676" spans="2:4" x14ac:dyDescent="0.15">
      <c r="B676" s="4"/>
      <c r="C676" s="2"/>
      <c r="D676" s="4"/>
    </row>
    <row r="677" spans="2:4" x14ac:dyDescent="0.15">
      <c r="B677" s="4"/>
      <c r="C677" s="2"/>
      <c r="D677" s="4"/>
    </row>
    <row r="678" spans="2:4" x14ac:dyDescent="0.15">
      <c r="B678" s="4"/>
      <c r="C678" s="2"/>
      <c r="D678" s="4"/>
    </row>
    <row r="679" spans="2:4" x14ac:dyDescent="0.15">
      <c r="B679" s="4"/>
      <c r="C679" s="2"/>
      <c r="D679" s="4"/>
    </row>
    <row r="680" spans="2:4" x14ac:dyDescent="0.15">
      <c r="B680" s="4"/>
      <c r="C680" s="2"/>
      <c r="D680" s="4"/>
    </row>
    <row r="681" spans="2:4" x14ac:dyDescent="0.15">
      <c r="B681" s="4"/>
      <c r="C681" s="2"/>
      <c r="D681" s="4"/>
    </row>
    <row r="682" spans="2:4" x14ac:dyDescent="0.15">
      <c r="B682" s="4"/>
      <c r="C682" s="2"/>
      <c r="D682" s="4"/>
    </row>
    <row r="683" spans="2:4" x14ac:dyDescent="0.15">
      <c r="B683" s="4"/>
      <c r="C683" s="2"/>
      <c r="D683" s="4"/>
    </row>
    <row r="684" spans="2:4" x14ac:dyDescent="0.15">
      <c r="B684" s="4"/>
      <c r="C684" s="2"/>
      <c r="D684" s="4"/>
    </row>
    <row r="685" spans="2:4" x14ac:dyDescent="0.15">
      <c r="B685" s="4"/>
      <c r="C685" s="2"/>
      <c r="D685" s="4"/>
    </row>
    <row r="686" spans="2:4" x14ac:dyDescent="0.15">
      <c r="B686" s="4"/>
      <c r="C686" s="2"/>
      <c r="D686" s="4"/>
    </row>
    <row r="687" spans="2:4" x14ac:dyDescent="0.15">
      <c r="B687" s="4"/>
      <c r="C687" s="2"/>
      <c r="D687" s="4"/>
    </row>
    <row r="688" spans="2:4" x14ac:dyDescent="0.15">
      <c r="B688" s="4"/>
      <c r="C688" s="2"/>
      <c r="D688" s="4"/>
    </row>
    <row r="689" spans="2:4" x14ac:dyDescent="0.15">
      <c r="B689" s="4"/>
      <c r="C689" s="2"/>
      <c r="D689" s="4"/>
    </row>
    <row r="690" spans="2:4" x14ac:dyDescent="0.15">
      <c r="B690" s="4"/>
      <c r="C690" s="2"/>
      <c r="D690" s="4"/>
    </row>
    <row r="691" spans="2:4" x14ac:dyDescent="0.15">
      <c r="B691" s="4"/>
      <c r="C691" s="2"/>
      <c r="D691" s="4"/>
    </row>
    <row r="692" spans="2:4" x14ac:dyDescent="0.15">
      <c r="B692" s="4"/>
      <c r="C692" s="2"/>
      <c r="D692" s="4"/>
    </row>
    <row r="693" spans="2:4" x14ac:dyDescent="0.15">
      <c r="B693" s="4"/>
      <c r="C693" s="2"/>
      <c r="D693" s="4"/>
    </row>
    <row r="694" spans="2:4" x14ac:dyDescent="0.15">
      <c r="B694" s="4"/>
      <c r="C694" s="2"/>
      <c r="D694" s="4"/>
    </row>
    <row r="695" spans="2:4" x14ac:dyDescent="0.15">
      <c r="B695" s="4"/>
      <c r="C695" s="2"/>
      <c r="D695" s="4"/>
    </row>
    <row r="696" spans="2:4" x14ac:dyDescent="0.15">
      <c r="B696" s="4"/>
      <c r="C696" s="2"/>
      <c r="D696" s="4"/>
    </row>
    <row r="697" spans="2:4" x14ac:dyDescent="0.15">
      <c r="B697" s="4"/>
      <c r="C697" s="2"/>
      <c r="D697" s="4"/>
    </row>
    <row r="698" spans="2:4" x14ac:dyDescent="0.15">
      <c r="B698" s="4"/>
      <c r="C698" s="2"/>
      <c r="D698" s="4"/>
    </row>
    <row r="699" spans="2:4" x14ac:dyDescent="0.15">
      <c r="B699" s="4"/>
      <c r="C699" s="2"/>
      <c r="D699" s="4"/>
    </row>
    <row r="700" spans="2:4" x14ac:dyDescent="0.15">
      <c r="B700" s="4"/>
      <c r="C700" s="2"/>
      <c r="D700" s="4"/>
    </row>
    <row r="701" spans="2:4" x14ac:dyDescent="0.15">
      <c r="B701" s="4"/>
      <c r="C701" s="2"/>
      <c r="D701" s="4"/>
    </row>
    <row r="702" spans="2:4" x14ac:dyDescent="0.15">
      <c r="B702" s="4"/>
      <c r="C702" s="2"/>
      <c r="D702" s="4"/>
    </row>
    <row r="703" spans="2:4" x14ac:dyDescent="0.15">
      <c r="B703" s="4"/>
      <c r="C703" s="2"/>
      <c r="D703" s="4"/>
    </row>
    <row r="704" spans="2:4" x14ac:dyDescent="0.15">
      <c r="B704" s="4"/>
      <c r="C704" s="2"/>
      <c r="D704" s="4"/>
    </row>
    <row r="705" spans="2:4" x14ac:dyDescent="0.15">
      <c r="B705" s="4"/>
      <c r="C705" s="2"/>
      <c r="D705" s="4"/>
    </row>
    <row r="706" spans="2:4" x14ac:dyDescent="0.15">
      <c r="B706" s="4"/>
      <c r="C706" s="2"/>
      <c r="D706" s="4"/>
    </row>
    <row r="707" spans="2:4" x14ac:dyDescent="0.15">
      <c r="B707" s="4"/>
      <c r="C707" s="2"/>
      <c r="D707" s="4"/>
    </row>
    <row r="708" spans="2:4" x14ac:dyDescent="0.15">
      <c r="B708" s="4"/>
      <c r="C708" s="2"/>
      <c r="D708" s="4"/>
    </row>
    <row r="709" spans="2:4" x14ac:dyDescent="0.15">
      <c r="B709" s="4"/>
      <c r="C709" s="2"/>
      <c r="D709" s="4"/>
    </row>
    <row r="710" spans="2:4" x14ac:dyDescent="0.15">
      <c r="B710" s="4"/>
      <c r="C710" s="2"/>
      <c r="D710" s="4"/>
    </row>
    <row r="711" spans="2:4" x14ac:dyDescent="0.15">
      <c r="B711" s="4"/>
      <c r="C711" s="2"/>
      <c r="D711" s="4"/>
    </row>
    <row r="712" spans="2:4" x14ac:dyDescent="0.15">
      <c r="B712" s="4"/>
      <c r="C712" s="2"/>
      <c r="D712" s="4"/>
    </row>
    <row r="713" spans="2:4" x14ac:dyDescent="0.15">
      <c r="B713" s="4"/>
      <c r="C713" s="2"/>
      <c r="D713" s="4"/>
    </row>
    <row r="714" spans="2:4" x14ac:dyDescent="0.15">
      <c r="B714" s="4"/>
      <c r="C714" s="2"/>
      <c r="D714" s="4"/>
    </row>
    <row r="715" spans="2:4" x14ac:dyDescent="0.15">
      <c r="B715" s="4"/>
      <c r="C715" s="2"/>
      <c r="D715" s="4"/>
    </row>
    <row r="716" spans="2:4" x14ac:dyDescent="0.15">
      <c r="B716" s="4"/>
      <c r="C716" s="2"/>
      <c r="D716" s="4"/>
    </row>
    <row r="717" spans="2:4" x14ac:dyDescent="0.15">
      <c r="B717" s="4"/>
      <c r="C717" s="2"/>
      <c r="D717" s="4"/>
    </row>
    <row r="718" spans="2:4" x14ac:dyDescent="0.15">
      <c r="B718" s="4"/>
      <c r="C718" s="2"/>
      <c r="D718" s="4"/>
    </row>
    <row r="719" spans="2:4" x14ac:dyDescent="0.15">
      <c r="B719" s="4"/>
      <c r="C719" s="2"/>
      <c r="D719" s="4"/>
    </row>
    <row r="720" spans="2:4" x14ac:dyDescent="0.15">
      <c r="B720" s="4"/>
      <c r="C720" s="2"/>
      <c r="D720" s="4"/>
    </row>
    <row r="721" spans="2:4" x14ac:dyDescent="0.15">
      <c r="B721" s="4"/>
      <c r="C721" s="2"/>
      <c r="D721" s="4"/>
    </row>
    <row r="722" spans="2:4" x14ac:dyDescent="0.15">
      <c r="B722" s="4"/>
      <c r="C722" s="2"/>
      <c r="D722" s="4"/>
    </row>
    <row r="723" spans="2:4" x14ac:dyDescent="0.15">
      <c r="B723" s="4"/>
      <c r="C723" s="2"/>
      <c r="D723" s="4"/>
    </row>
    <row r="724" spans="2:4" x14ac:dyDescent="0.15">
      <c r="B724" s="4"/>
      <c r="C724" s="2"/>
      <c r="D724" s="4"/>
    </row>
    <row r="725" spans="2:4" x14ac:dyDescent="0.15">
      <c r="B725" s="4"/>
      <c r="C725" s="2"/>
      <c r="D725" s="4"/>
    </row>
    <row r="726" spans="2:4" x14ac:dyDescent="0.15">
      <c r="B726" s="4"/>
      <c r="C726" s="2"/>
      <c r="D726" s="4"/>
    </row>
    <row r="727" spans="2:4" x14ac:dyDescent="0.15">
      <c r="B727" s="4"/>
      <c r="C727" s="2"/>
      <c r="D727" s="4"/>
    </row>
    <row r="728" spans="2:4" x14ac:dyDescent="0.15">
      <c r="B728" s="4"/>
      <c r="C728" s="2"/>
      <c r="D728" s="4"/>
    </row>
    <row r="729" spans="2:4" x14ac:dyDescent="0.15">
      <c r="B729" s="4"/>
      <c r="C729" s="2"/>
      <c r="D729" s="4"/>
    </row>
    <row r="730" spans="2:4" x14ac:dyDescent="0.15">
      <c r="B730" s="4"/>
      <c r="C730" s="2"/>
      <c r="D730" s="4"/>
    </row>
    <row r="731" spans="2:4" x14ac:dyDescent="0.15">
      <c r="B731" s="4"/>
      <c r="C731" s="2"/>
      <c r="D731" s="4"/>
    </row>
    <row r="732" spans="2:4" x14ac:dyDescent="0.15">
      <c r="B732" s="4"/>
      <c r="C732" s="2"/>
      <c r="D732" s="4"/>
    </row>
    <row r="733" spans="2:4" x14ac:dyDescent="0.15">
      <c r="B733" s="4"/>
      <c r="C733" s="2"/>
      <c r="D733" s="4"/>
    </row>
    <row r="734" spans="2:4" x14ac:dyDescent="0.15">
      <c r="B734" s="4"/>
      <c r="C734" s="2"/>
      <c r="D734" s="4"/>
    </row>
    <row r="735" spans="2:4" x14ac:dyDescent="0.15">
      <c r="B735" s="4"/>
      <c r="C735" s="2"/>
      <c r="D735" s="4"/>
    </row>
    <row r="736" spans="2:4" x14ac:dyDescent="0.15">
      <c r="B736" s="4"/>
      <c r="C736" s="2"/>
      <c r="D736" s="4"/>
    </row>
    <row r="737" spans="2:4" x14ac:dyDescent="0.15">
      <c r="B737" s="4"/>
      <c r="C737" s="2"/>
      <c r="D737" s="4"/>
    </row>
    <row r="738" spans="2:4" x14ac:dyDescent="0.15">
      <c r="B738" s="4"/>
      <c r="C738" s="2"/>
      <c r="D738" s="4"/>
    </row>
    <row r="739" spans="2:4" x14ac:dyDescent="0.15">
      <c r="B739" s="4"/>
      <c r="C739" s="2"/>
      <c r="D739" s="4"/>
    </row>
    <row r="740" spans="2:4" x14ac:dyDescent="0.15">
      <c r="B740" s="4"/>
      <c r="C740" s="2"/>
      <c r="D740" s="4"/>
    </row>
    <row r="741" spans="2:4" x14ac:dyDescent="0.15">
      <c r="B741" s="4"/>
      <c r="C741" s="2"/>
      <c r="D741" s="4"/>
    </row>
    <row r="742" spans="2:4" x14ac:dyDescent="0.15">
      <c r="B742" s="4"/>
      <c r="C742" s="2"/>
      <c r="D742" s="4"/>
    </row>
    <row r="743" spans="2:4" x14ac:dyDescent="0.15">
      <c r="B743" s="4"/>
      <c r="C743" s="2"/>
      <c r="D743" s="4"/>
    </row>
    <row r="744" spans="2:4" x14ac:dyDescent="0.15">
      <c r="B744" s="4"/>
      <c r="C744" s="2"/>
      <c r="D744" s="4"/>
    </row>
    <row r="745" spans="2:4" x14ac:dyDescent="0.15">
      <c r="B745" s="4"/>
      <c r="C745" s="2"/>
      <c r="D745" s="4"/>
    </row>
    <row r="746" spans="2:4" x14ac:dyDescent="0.15">
      <c r="B746" s="4"/>
      <c r="C746" s="2"/>
      <c r="D746" s="4"/>
    </row>
    <row r="747" spans="2:4" x14ac:dyDescent="0.15">
      <c r="B747" s="4"/>
      <c r="C747" s="2"/>
      <c r="D747" s="4"/>
    </row>
    <row r="748" spans="2:4" x14ac:dyDescent="0.15">
      <c r="B748" s="4"/>
      <c r="C748" s="2"/>
      <c r="D748" s="4"/>
    </row>
    <row r="749" spans="2:4" x14ac:dyDescent="0.15">
      <c r="B749" s="4"/>
      <c r="C749" s="2"/>
      <c r="D749" s="4"/>
    </row>
    <row r="750" spans="2:4" x14ac:dyDescent="0.15">
      <c r="B750" s="4"/>
      <c r="C750" s="2"/>
      <c r="D750" s="4"/>
    </row>
    <row r="751" spans="2:4" x14ac:dyDescent="0.15">
      <c r="B751" s="4"/>
      <c r="C751" s="2"/>
      <c r="D751" s="4"/>
    </row>
    <row r="752" spans="2:4" x14ac:dyDescent="0.15">
      <c r="B752" s="4"/>
      <c r="C752" s="2"/>
      <c r="D752" s="4"/>
    </row>
    <row r="753" spans="2:4" x14ac:dyDescent="0.15">
      <c r="B753" s="4"/>
      <c r="C753" s="2"/>
      <c r="D753" s="4"/>
    </row>
    <row r="754" spans="2:4" x14ac:dyDescent="0.15">
      <c r="B754" s="4"/>
      <c r="C754" s="2"/>
      <c r="D754" s="4"/>
    </row>
    <row r="755" spans="2:4" x14ac:dyDescent="0.15">
      <c r="B755" s="4"/>
      <c r="C755" s="2"/>
      <c r="D755" s="4"/>
    </row>
    <row r="756" spans="2:4" x14ac:dyDescent="0.15">
      <c r="B756" s="4"/>
      <c r="C756" s="2"/>
      <c r="D756" s="4"/>
    </row>
    <row r="757" spans="2:4" x14ac:dyDescent="0.15">
      <c r="B757" s="4"/>
      <c r="C757" s="2"/>
      <c r="D757" s="4"/>
    </row>
    <row r="758" spans="2:4" x14ac:dyDescent="0.15">
      <c r="B758" s="4"/>
      <c r="C758" s="2"/>
      <c r="D758" s="4"/>
    </row>
    <row r="759" spans="2:4" x14ac:dyDescent="0.15">
      <c r="B759" s="4"/>
      <c r="C759" s="2"/>
      <c r="D759" s="4"/>
    </row>
    <row r="760" spans="2:4" x14ac:dyDescent="0.15">
      <c r="B760" s="4"/>
      <c r="C760" s="2"/>
      <c r="D760" s="4"/>
    </row>
    <row r="761" spans="2:4" x14ac:dyDescent="0.15">
      <c r="B761" s="4"/>
      <c r="C761" s="2"/>
      <c r="D761" s="4"/>
    </row>
    <row r="762" spans="2:4" x14ac:dyDescent="0.15">
      <c r="B762" s="4"/>
      <c r="C762" s="2"/>
      <c r="D762" s="4"/>
    </row>
    <row r="763" spans="2:4" x14ac:dyDescent="0.15">
      <c r="B763" s="4"/>
      <c r="C763" s="2"/>
      <c r="D763" s="4"/>
    </row>
    <row r="764" spans="2:4" x14ac:dyDescent="0.15">
      <c r="B764" s="4"/>
      <c r="C764" s="2"/>
      <c r="D764" s="4"/>
    </row>
    <row r="765" spans="2:4" x14ac:dyDescent="0.15">
      <c r="B765" s="4"/>
      <c r="C765" s="2"/>
      <c r="D765" s="4"/>
    </row>
    <row r="766" spans="2:4" x14ac:dyDescent="0.15">
      <c r="B766" s="4"/>
      <c r="C766" s="2"/>
      <c r="D766" s="4"/>
    </row>
    <row r="767" spans="2:4" x14ac:dyDescent="0.15">
      <c r="B767" s="4"/>
      <c r="C767" s="2"/>
      <c r="D767" s="4"/>
    </row>
    <row r="768" spans="2:4" x14ac:dyDescent="0.15">
      <c r="B768" s="4"/>
      <c r="C768" s="2"/>
      <c r="D768" s="4"/>
    </row>
    <row r="769" spans="2:4" x14ac:dyDescent="0.15">
      <c r="B769" s="4"/>
      <c r="C769" s="2"/>
      <c r="D769" s="4"/>
    </row>
    <row r="770" spans="2:4" x14ac:dyDescent="0.15">
      <c r="B770" s="4"/>
      <c r="C770" s="2"/>
      <c r="D770" s="4"/>
    </row>
    <row r="771" spans="2:4" x14ac:dyDescent="0.15">
      <c r="B771" s="4"/>
      <c r="C771" s="2"/>
      <c r="D771" s="4"/>
    </row>
    <row r="772" spans="2:4" x14ac:dyDescent="0.15">
      <c r="B772" s="4"/>
      <c r="C772" s="2"/>
      <c r="D772" s="4"/>
    </row>
    <row r="773" spans="2:4" x14ac:dyDescent="0.15">
      <c r="B773" s="4"/>
      <c r="C773" s="2"/>
      <c r="D773" s="4"/>
    </row>
    <row r="774" spans="2:4" x14ac:dyDescent="0.15">
      <c r="B774" s="4"/>
      <c r="C774" s="2"/>
      <c r="D774" s="4"/>
    </row>
    <row r="775" spans="2:4" x14ac:dyDescent="0.15">
      <c r="B775" s="4"/>
      <c r="C775" s="2"/>
      <c r="D775" s="4"/>
    </row>
    <row r="776" spans="2:4" x14ac:dyDescent="0.15">
      <c r="B776" s="4"/>
      <c r="C776" s="2"/>
      <c r="D776" s="4"/>
    </row>
    <row r="777" spans="2:4" x14ac:dyDescent="0.15">
      <c r="B777" s="4"/>
      <c r="C777" s="2"/>
      <c r="D777" s="4"/>
    </row>
    <row r="778" spans="2:4" x14ac:dyDescent="0.15">
      <c r="B778" s="4"/>
      <c r="C778" s="2"/>
      <c r="D778" s="4"/>
    </row>
    <row r="779" spans="2:4" x14ac:dyDescent="0.15">
      <c r="B779" s="4"/>
      <c r="C779" s="2"/>
      <c r="D779" s="4"/>
    </row>
    <row r="780" spans="2:4" x14ac:dyDescent="0.15">
      <c r="B780" s="4"/>
      <c r="C780" s="2"/>
      <c r="D780" s="4"/>
    </row>
    <row r="781" spans="2:4" x14ac:dyDescent="0.15">
      <c r="B781" s="4"/>
      <c r="C781" s="2"/>
      <c r="D781" s="4"/>
    </row>
    <row r="782" spans="2:4" x14ac:dyDescent="0.15">
      <c r="B782" s="4"/>
      <c r="C782" s="2"/>
      <c r="D782" s="4"/>
    </row>
    <row r="783" spans="2:4" x14ac:dyDescent="0.15">
      <c r="B783" s="4"/>
      <c r="C783" s="2"/>
      <c r="D783" s="4"/>
    </row>
    <row r="784" spans="2:4" x14ac:dyDescent="0.15">
      <c r="B784" s="4"/>
      <c r="C784" s="2"/>
      <c r="D784" s="4"/>
    </row>
    <row r="785" spans="2:4" x14ac:dyDescent="0.15">
      <c r="B785" s="4"/>
      <c r="C785" s="2"/>
      <c r="D785" s="4"/>
    </row>
    <row r="786" spans="2:4" x14ac:dyDescent="0.15">
      <c r="B786" s="4"/>
      <c r="C786" s="2"/>
      <c r="D786" s="4"/>
    </row>
    <row r="787" spans="2:4" x14ac:dyDescent="0.15">
      <c r="B787" s="4"/>
      <c r="C787" s="2"/>
      <c r="D787" s="4"/>
    </row>
    <row r="788" spans="2:4" x14ac:dyDescent="0.15">
      <c r="B788" s="4"/>
      <c r="C788" s="2"/>
      <c r="D788" s="4"/>
    </row>
    <row r="789" spans="2:4" x14ac:dyDescent="0.15">
      <c r="B789" s="4"/>
      <c r="C789" s="2"/>
      <c r="D789" s="4"/>
    </row>
    <row r="790" spans="2:4" x14ac:dyDescent="0.15">
      <c r="B790" s="4"/>
      <c r="C790" s="2"/>
      <c r="D790" s="4"/>
    </row>
    <row r="791" spans="2:4" x14ac:dyDescent="0.15">
      <c r="B791" s="4"/>
      <c r="C791" s="2"/>
      <c r="D791" s="4"/>
    </row>
    <row r="792" spans="2:4" x14ac:dyDescent="0.15">
      <c r="B792" s="4"/>
      <c r="C792" s="2"/>
      <c r="D792" s="4"/>
    </row>
    <row r="793" spans="2:4" x14ac:dyDescent="0.15">
      <c r="B793" s="4"/>
      <c r="C793" s="2"/>
      <c r="D793" s="4"/>
    </row>
    <row r="794" spans="2:4" x14ac:dyDescent="0.15">
      <c r="B794" s="4"/>
      <c r="C794" s="2"/>
      <c r="D794" s="4"/>
    </row>
    <row r="795" spans="2:4" x14ac:dyDescent="0.15">
      <c r="B795" s="4"/>
      <c r="C795" s="2"/>
      <c r="D795" s="4"/>
    </row>
    <row r="796" spans="2:4" x14ac:dyDescent="0.15">
      <c r="B796" s="4"/>
      <c r="C796" s="2"/>
      <c r="D796" s="4"/>
    </row>
    <row r="797" spans="2:4" x14ac:dyDescent="0.15">
      <c r="B797" s="4"/>
      <c r="C797" s="2"/>
      <c r="D797" s="4"/>
    </row>
    <row r="798" spans="2:4" x14ac:dyDescent="0.15">
      <c r="B798" s="4"/>
      <c r="C798" s="2"/>
      <c r="D798" s="4"/>
    </row>
    <row r="799" spans="2:4" x14ac:dyDescent="0.15">
      <c r="B799" s="4"/>
      <c r="C799" s="2"/>
      <c r="D799" s="4"/>
    </row>
    <row r="800" spans="2:4" x14ac:dyDescent="0.15">
      <c r="B800" s="4"/>
      <c r="C800" s="2"/>
      <c r="D800" s="4"/>
    </row>
    <row r="801" spans="1:4" x14ac:dyDescent="0.15">
      <c r="B801" s="4"/>
      <c r="C801" s="2"/>
      <c r="D801" s="4"/>
    </row>
    <row r="802" spans="1:4" x14ac:dyDescent="0.15">
      <c r="B802" s="4"/>
      <c r="C802" s="2"/>
      <c r="D802" s="4"/>
    </row>
    <row r="803" spans="1:4" x14ac:dyDescent="0.15">
      <c r="B803" s="4"/>
      <c r="C803" s="2"/>
      <c r="D803" s="4"/>
    </row>
    <row r="804" spans="1:4" x14ac:dyDescent="0.15">
      <c r="B804" s="4"/>
      <c r="C804" s="2"/>
      <c r="D804" s="4"/>
    </row>
    <row r="805" spans="1:4" x14ac:dyDescent="0.15">
      <c r="B805" s="4"/>
      <c r="C805" s="2"/>
      <c r="D805" s="4"/>
    </row>
    <row r="806" spans="1:4" x14ac:dyDescent="0.15">
      <c r="B806" s="4"/>
      <c r="C806" s="2"/>
      <c r="D806" s="4"/>
    </row>
    <row r="807" spans="1:4" x14ac:dyDescent="0.15">
      <c r="B807" s="4"/>
      <c r="C807" s="2"/>
      <c r="D807" s="4"/>
    </row>
    <row r="808" spans="1:4" x14ac:dyDescent="0.15">
      <c r="B808" s="4"/>
      <c r="C808" s="2"/>
      <c r="D808" s="4"/>
    </row>
    <row r="809" spans="1:4" x14ac:dyDescent="0.15">
      <c r="B809" s="4"/>
      <c r="C809" s="2"/>
      <c r="D809" s="4"/>
    </row>
    <row r="810" spans="1:4" x14ac:dyDescent="0.15">
      <c r="B810" s="4"/>
      <c r="C810" s="2"/>
      <c r="D810" s="4"/>
    </row>
    <row r="811" spans="1:4" x14ac:dyDescent="0.15">
      <c r="B811" s="4"/>
      <c r="C811" s="2"/>
      <c r="D811" s="4"/>
    </row>
    <row r="812" spans="1:4" x14ac:dyDescent="0.15">
      <c r="B812" s="4"/>
      <c r="C812" s="2"/>
      <c r="D812" s="4"/>
    </row>
    <row r="813" spans="1:4" x14ac:dyDescent="0.15">
      <c r="A813" s="1"/>
      <c r="B813" s="4"/>
      <c r="C813" s="2"/>
      <c r="D813" s="4"/>
    </row>
    <row r="814" spans="1:4" x14ac:dyDescent="0.15">
      <c r="A814" s="1"/>
      <c r="B814" s="4"/>
      <c r="C814" s="2"/>
      <c r="D814" s="4"/>
    </row>
    <row r="815" spans="1:4" x14ac:dyDescent="0.15">
      <c r="A815" s="1"/>
      <c r="B815" s="4"/>
      <c r="C815" s="2"/>
      <c r="D815" s="4"/>
    </row>
    <row r="816" spans="1:4" x14ac:dyDescent="0.15">
      <c r="A816" s="1"/>
      <c r="B816" s="4"/>
      <c r="C816" s="2"/>
      <c r="D816" s="4"/>
    </row>
    <row r="817" spans="1:4" x14ac:dyDescent="0.15">
      <c r="A817" s="1"/>
      <c r="B817" s="4"/>
      <c r="C817" s="2"/>
      <c r="D817" s="4"/>
    </row>
    <row r="818" spans="1:4" x14ac:dyDescent="0.15">
      <c r="A818" s="1"/>
      <c r="B818" s="4"/>
      <c r="C818" s="2"/>
      <c r="D818" s="4"/>
    </row>
    <row r="819" spans="1:4" x14ac:dyDescent="0.15">
      <c r="A819" s="1"/>
      <c r="B819" s="4"/>
      <c r="C819" s="2"/>
      <c r="D819" s="4"/>
    </row>
    <row r="820" spans="1:4" x14ac:dyDescent="0.15">
      <c r="A820" s="1"/>
      <c r="B820" s="4"/>
      <c r="C820" s="2"/>
      <c r="D820" s="4"/>
    </row>
    <row r="821" spans="1:4" x14ac:dyDescent="0.15">
      <c r="A821" s="1"/>
      <c r="B821" s="4"/>
      <c r="C821" s="2"/>
      <c r="D821" s="4"/>
    </row>
    <row r="822" spans="1:4" x14ac:dyDescent="0.15">
      <c r="A822" s="1"/>
      <c r="B822" s="4"/>
      <c r="C822" s="2"/>
      <c r="D822" s="4"/>
    </row>
    <row r="823" spans="1:4" x14ac:dyDescent="0.15">
      <c r="A823" s="1"/>
      <c r="B823" s="4"/>
      <c r="C823" s="2"/>
      <c r="D823" s="4"/>
    </row>
    <row r="824" spans="1:4" x14ac:dyDescent="0.15">
      <c r="A824" s="1"/>
      <c r="B824" s="4"/>
      <c r="C824" s="2"/>
      <c r="D824" s="4"/>
    </row>
    <row r="825" spans="1:4" x14ac:dyDescent="0.15">
      <c r="A825" s="1"/>
      <c r="B825" s="4"/>
      <c r="C825" s="2"/>
      <c r="D825" s="4"/>
    </row>
    <row r="826" spans="1:4" x14ac:dyDescent="0.15">
      <c r="A826" s="1"/>
      <c r="B826" s="4"/>
      <c r="C826" s="2"/>
      <c r="D826" s="4"/>
    </row>
    <row r="827" spans="1:4" x14ac:dyDescent="0.15">
      <c r="A827" s="1"/>
      <c r="B827" s="4"/>
      <c r="C827" s="2"/>
      <c r="D827" s="4"/>
    </row>
    <row r="828" spans="1:4" x14ac:dyDescent="0.15">
      <c r="A828" s="1"/>
      <c r="B828" s="4"/>
      <c r="C828" s="2"/>
      <c r="D828" s="4"/>
    </row>
    <row r="829" spans="1:4" x14ac:dyDescent="0.15">
      <c r="A829" s="1"/>
      <c r="B829" s="4"/>
      <c r="C829" s="2"/>
      <c r="D829" s="4"/>
    </row>
    <row r="830" spans="1:4" x14ac:dyDescent="0.15">
      <c r="A830" s="1"/>
      <c r="B830" s="4"/>
      <c r="C830" s="2"/>
      <c r="D830" s="4"/>
    </row>
    <row r="831" spans="1:4" x14ac:dyDescent="0.15">
      <c r="A831" s="1"/>
      <c r="B831" s="4"/>
      <c r="C831" s="2"/>
      <c r="D831" s="4"/>
    </row>
    <row r="832" spans="1:4" x14ac:dyDescent="0.15">
      <c r="A832" s="1"/>
      <c r="B832" s="4"/>
      <c r="C832" s="2"/>
      <c r="D832" s="4"/>
    </row>
    <row r="833" spans="1:4" x14ac:dyDescent="0.15">
      <c r="A833" s="1"/>
      <c r="B833" s="4"/>
      <c r="C833" s="2"/>
      <c r="D833" s="4"/>
    </row>
    <row r="834" spans="1:4" x14ac:dyDescent="0.15">
      <c r="A834" s="1"/>
      <c r="B834" s="4"/>
      <c r="C834" s="2"/>
      <c r="D834" s="4"/>
    </row>
    <row r="835" spans="1:4" x14ac:dyDescent="0.15">
      <c r="A835" s="1"/>
      <c r="B835" s="4"/>
      <c r="C835" s="2"/>
      <c r="D835" s="4"/>
    </row>
    <row r="836" spans="1:4" x14ac:dyDescent="0.15">
      <c r="A836" s="1"/>
      <c r="B836" s="4"/>
      <c r="C836" s="2"/>
      <c r="D836" s="4"/>
    </row>
    <row r="837" spans="1:4" x14ac:dyDescent="0.15">
      <c r="A837" s="1"/>
      <c r="B837" s="4"/>
      <c r="C837" s="2"/>
      <c r="D837" s="4"/>
    </row>
    <row r="838" spans="1:4" x14ac:dyDescent="0.15">
      <c r="A838" s="1"/>
      <c r="B838" s="4"/>
      <c r="C838" s="2"/>
      <c r="D838" s="4"/>
    </row>
    <row r="839" spans="1:4" x14ac:dyDescent="0.15">
      <c r="A839" s="1"/>
      <c r="B839" s="4"/>
      <c r="C839" s="2"/>
      <c r="D839" s="4"/>
    </row>
    <row r="840" spans="1:4" x14ac:dyDescent="0.15">
      <c r="A840" s="1"/>
      <c r="B840" s="4"/>
      <c r="C840" s="2"/>
      <c r="D840" s="4"/>
    </row>
    <row r="841" spans="1:4" x14ac:dyDescent="0.15">
      <c r="A841" s="1"/>
      <c r="B841" s="4"/>
      <c r="C841" s="2"/>
      <c r="D841" s="4"/>
    </row>
    <row r="842" spans="1:4" x14ac:dyDescent="0.15">
      <c r="A842" s="1"/>
      <c r="B842" s="4"/>
      <c r="C842" s="2"/>
      <c r="D842" s="4"/>
    </row>
    <row r="843" spans="1:4" x14ac:dyDescent="0.15">
      <c r="A843" s="1"/>
      <c r="B843" s="4"/>
      <c r="C843" s="2"/>
      <c r="D843" s="4"/>
    </row>
    <row r="844" spans="1:4" x14ac:dyDescent="0.15">
      <c r="A844" s="1"/>
      <c r="B844" s="4"/>
      <c r="C844" s="2"/>
      <c r="D844" s="4"/>
    </row>
    <row r="845" spans="1:4" x14ac:dyDescent="0.15">
      <c r="A845" s="1"/>
      <c r="B845" s="4"/>
      <c r="C845" s="2"/>
      <c r="D845" s="4"/>
    </row>
    <row r="846" spans="1:4" x14ac:dyDescent="0.15">
      <c r="A846" s="1"/>
      <c r="B846" s="4"/>
      <c r="C846" s="2"/>
      <c r="D846" s="4"/>
    </row>
    <row r="847" spans="1:4" x14ac:dyDescent="0.15">
      <c r="A847" s="1"/>
      <c r="B847" s="4"/>
      <c r="C847" s="2"/>
      <c r="D847" s="4"/>
    </row>
    <row r="848" spans="1:4" x14ac:dyDescent="0.15">
      <c r="A848" s="1"/>
      <c r="B848" s="4"/>
      <c r="C848" s="2"/>
      <c r="D848" s="4"/>
    </row>
    <row r="849" spans="1:4" x14ac:dyDescent="0.15">
      <c r="A849" s="1"/>
      <c r="B849" s="4"/>
      <c r="C849" s="2"/>
      <c r="D849" s="4"/>
    </row>
    <row r="850" spans="1:4" x14ac:dyDescent="0.15">
      <c r="A850" s="1"/>
      <c r="B850" s="4"/>
      <c r="C850" s="2"/>
      <c r="D850" s="4"/>
    </row>
    <row r="851" spans="1:4" x14ac:dyDescent="0.15">
      <c r="A851" s="1"/>
      <c r="B851" s="4"/>
      <c r="C851" s="2"/>
      <c r="D851" s="4"/>
    </row>
    <row r="852" spans="1:4" x14ac:dyDescent="0.15">
      <c r="A852" s="1"/>
      <c r="B852" s="4"/>
      <c r="C852" s="2"/>
      <c r="D852" s="4"/>
    </row>
    <row r="853" spans="1:4" x14ac:dyDescent="0.15">
      <c r="A853" s="1"/>
      <c r="B853" s="4"/>
      <c r="C853" s="2"/>
      <c r="D853" s="4"/>
    </row>
    <row r="854" spans="1:4" x14ac:dyDescent="0.15">
      <c r="A854" s="1"/>
      <c r="B854" s="4"/>
      <c r="C854" s="2"/>
      <c r="D854" s="4"/>
    </row>
    <row r="855" spans="1:4" x14ac:dyDescent="0.15">
      <c r="A855" s="1"/>
      <c r="B855" s="4"/>
      <c r="C855" s="2"/>
      <c r="D855" s="4"/>
    </row>
    <row r="856" spans="1:4" x14ac:dyDescent="0.15">
      <c r="A856" s="1"/>
      <c r="B856" s="4"/>
      <c r="C856" s="2"/>
      <c r="D856" s="4"/>
    </row>
    <row r="857" spans="1:4" x14ac:dyDescent="0.15">
      <c r="A857" s="1"/>
      <c r="B857" s="4"/>
      <c r="C857" s="2"/>
      <c r="D857" s="4"/>
    </row>
    <row r="858" spans="1:4" x14ac:dyDescent="0.15">
      <c r="A858" s="1"/>
      <c r="B858" s="4"/>
      <c r="C858" s="2"/>
      <c r="D858" s="4"/>
    </row>
    <row r="859" spans="1:4" x14ac:dyDescent="0.15">
      <c r="A859" s="1"/>
      <c r="B859" s="4"/>
      <c r="C859" s="2"/>
      <c r="D859" s="4"/>
    </row>
    <row r="860" spans="1:4" x14ac:dyDescent="0.15">
      <c r="A860" s="1"/>
      <c r="B860" s="4"/>
      <c r="C860" s="2"/>
      <c r="D860" s="4"/>
    </row>
    <row r="861" spans="1:4" x14ac:dyDescent="0.15">
      <c r="A861" s="1"/>
      <c r="B861" s="4"/>
      <c r="C861" s="2"/>
      <c r="D861" s="4"/>
    </row>
    <row r="862" spans="1:4" x14ac:dyDescent="0.15">
      <c r="A862" s="1"/>
      <c r="B862" s="4"/>
      <c r="C862" s="2"/>
      <c r="D862" s="4"/>
    </row>
    <row r="863" spans="1:4" x14ac:dyDescent="0.15">
      <c r="A863" s="1"/>
      <c r="B863" s="4"/>
      <c r="C863" s="2"/>
      <c r="D863" s="4"/>
    </row>
    <row r="864" spans="1:4" x14ac:dyDescent="0.15">
      <c r="A864" s="1"/>
      <c r="B864" s="4"/>
      <c r="C864" s="2"/>
      <c r="D864" s="4"/>
    </row>
    <row r="865" spans="1:4" x14ac:dyDescent="0.15">
      <c r="A865" s="1"/>
      <c r="B865" s="4"/>
      <c r="C865" s="2"/>
      <c r="D865" s="4"/>
    </row>
    <row r="866" spans="1:4" x14ac:dyDescent="0.15">
      <c r="A866" s="1"/>
      <c r="B866" s="4"/>
      <c r="C866" s="2"/>
      <c r="D866" s="4"/>
    </row>
    <row r="867" spans="1:4" x14ac:dyDescent="0.15">
      <c r="A867" s="1"/>
      <c r="B867" s="4"/>
      <c r="C867" s="2"/>
      <c r="D867" s="4"/>
    </row>
    <row r="868" spans="1:4" x14ac:dyDescent="0.15">
      <c r="A868" s="1"/>
      <c r="B868" s="4"/>
      <c r="C868" s="2"/>
      <c r="D868" s="4"/>
    </row>
    <row r="869" spans="1:4" x14ac:dyDescent="0.15">
      <c r="A869" s="1"/>
      <c r="B869" s="4"/>
      <c r="C869" s="2"/>
      <c r="D869" s="4"/>
    </row>
    <row r="870" spans="1:4" x14ac:dyDescent="0.15">
      <c r="A870" s="1"/>
      <c r="B870" s="4"/>
      <c r="C870" s="2"/>
      <c r="D870" s="4"/>
    </row>
    <row r="871" spans="1:4" x14ac:dyDescent="0.15">
      <c r="A871" s="1"/>
      <c r="B871" s="4"/>
      <c r="C871" s="2"/>
      <c r="D871" s="4"/>
    </row>
    <row r="872" spans="1:4" x14ac:dyDescent="0.15">
      <c r="A872" s="1"/>
      <c r="B872" s="4"/>
      <c r="C872" s="2"/>
      <c r="D872" s="4"/>
    </row>
    <row r="873" spans="1:4" x14ac:dyDescent="0.15">
      <c r="A873" s="1"/>
      <c r="B873" s="4"/>
      <c r="C873" s="2"/>
      <c r="D873" s="4"/>
    </row>
    <row r="874" spans="1:4" x14ac:dyDescent="0.15">
      <c r="A874" s="1"/>
      <c r="B874" s="4"/>
      <c r="C874" s="2"/>
      <c r="D874" s="4"/>
    </row>
    <row r="875" spans="1:4" x14ac:dyDescent="0.15">
      <c r="A875" s="1"/>
      <c r="B875" s="4"/>
      <c r="C875" s="2"/>
      <c r="D875" s="4"/>
    </row>
    <row r="876" spans="1:4" x14ac:dyDescent="0.15">
      <c r="A876" s="1"/>
      <c r="B876" s="4"/>
      <c r="C876" s="2"/>
      <c r="D876" s="4"/>
    </row>
    <row r="877" spans="1:4" x14ac:dyDescent="0.15">
      <c r="A877" s="1"/>
      <c r="B877" s="4"/>
      <c r="C877" s="2"/>
      <c r="D877" s="4"/>
    </row>
    <row r="878" spans="1:4" x14ac:dyDescent="0.15">
      <c r="A878" s="1"/>
      <c r="B878" s="4"/>
      <c r="C878" s="2"/>
      <c r="D878" s="4"/>
    </row>
    <row r="879" spans="1:4" x14ac:dyDescent="0.15">
      <c r="A879" s="1"/>
      <c r="B879" s="4"/>
      <c r="C879" s="2"/>
      <c r="D879" s="4"/>
    </row>
    <row r="880" spans="1:4" x14ac:dyDescent="0.15">
      <c r="A880" s="1"/>
      <c r="B880" s="4"/>
      <c r="C880" s="2"/>
      <c r="D880" s="4"/>
    </row>
    <row r="881" spans="1:4" x14ac:dyDescent="0.15">
      <c r="A881" s="1"/>
      <c r="B881" s="4"/>
      <c r="C881" s="2"/>
      <c r="D881" s="4"/>
    </row>
    <row r="882" spans="1:4" x14ac:dyDescent="0.15">
      <c r="A882" s="1"/>
      <c r="B882" s="4"/>
      <c r="C882" s="2"/>
      <c r="D882" s="4"/>
    </row>
    <row r="883" spans="1:4" x14ac:dyDescent="0.15">
      <c r="A883" s="1"/>
      <c r="B883" s="4"/>
      <c r="C883" s="2"/>
      <c r="D883" s="4"/>
    </row>
    <row r="884" spans="1:4" x14ac:dyDescent="0.15">
      <c r="A884" s="1"/>
      <c r="B884" s="4"/>
      <c r="C884" s="2"/>
      <c r="D884" s="4"/>
    </row>
    <row r="885" spans="1:4" x14ac:dyDescent="0.15">
      <c r="A885" s="1"/>
      <c r="B885" s="4"/>
      <c r="C885" s="2"/>
      <c r="D885" s="4"/>
    </row>
    <row r="886" spans="1:4" x14ac:dyDescent="0.15">
      <c r="A886" s="1"/>
      <c r="B886" s="4"/>
      <c r="C886" s="2"/>
      <c r="D886" s="4"/>
    </row>
    <row r="887" spans="1:4" x14ac:dyDescent="0.15">
      <c r="A887" s="1"/>
      <c r="B887" s="4"/>
      <c r="C887" s="2"/>
      <c r="D887" s="4"/>
    </row>
    <row r="888" spans="1:4" x14ac:dyDescent="0.15">
      <c r="A888" s="1"/>
      <c r="B888" s="4"/>
      <c r="C888" s="2"/>
      <c r="D888" s="4"/>
    </row>
    <row r="889" spans="1:4" x14ac:dyDescent="0.15">
      <c r="A889" s="1"/>
      <c r="B889" s="4"/>
      <c r="C889" s="2"/>
      <c r="D889" s="4"/>
    </row>
    <row r="890" spans="1:4" x14ac:dyDescent="0.15">
      <c r="A890" s="1"/>
      <c r="B890" s="4"/>
      <c r="C890" s="2"/>
      <c r="D890" s="4"/>
    </row>
    <row r="891" spans="1:4" x14ac:dyDescent="0.15">
      <c r="A891" s="1"/>
      <c r="B891" s="4"/>
      <c r="C891" s="2"/>
      <c r="D891" s="4"/>
    </row>
    <row r="892" spans="1:4" x14ac:dyDescent="0.15">
      <c r="A892" s="1"/>
      <c r="B892" s="4"/>
      <c r="C892" s="2"/>
      <c r="D892" s="4"/>
    </row>
    <row r="893" spans="1:4" x14ac:dyDescent="0.15">
      <c r="A893" s="1"/>
      <c r="B893" s="4"/>
      <c r="C893" s="2"/>
      <c r="D893" s="4"/>
    </row>
    <row r="894" spans="1:4" x14ac:dyDescent="0.15">
      <c r="A894" s="1"/>
      <c r="B894" s="4"/>
      <c r="C894" s="2"/>
      <c r="D894" s="4"/>
    </row>
    <row r="895" spans="1:4" x14ac:dyDescent="0.15">
      <c r="A895" s="1"/>
      <c r="B895" s="4"/>
      <c r="C895" s="2"/>
      <c r="D895" s="4"/>
    </row>
    <row r="896" spans="1:4" x14ac:dyDescent="0.15">
      <c r="A896" s="1"/>
      <c r="B896" s="4"/>
      <c r="C896" s="2"/>
      <c r="D896" s="4"/>
    </row>
    <row r="897" spans="1:4" x14ac:dyDescent="0.15">
      <c r="A897" s="1"/>
      <c r="B897" s="4"/>
      <c r="C897" s="2"/>
      <c r="D897" s="4"/>
    </row>
    <row r="898" spans="1:4" x14ac:dyDescent="0.15">
      <c r="A898" s="1"/>
      <c r="B898" s="4"/>
      <c r="C898" s="2"/>
      <c r="D898" s="4"/>
    </row>
    <row r="899" spans="1:4" x14ac:dyDescent="0.15">
      <c r="A899" s="1"/>
      <c r="B899" s="4"/>
      <c r="C899" s="2"/>
      <c r="D899" s="4"/>
    </row>
    <row r="900" spans="1:4" x14ac:dyDescent="0.15">
      <c r="A900" s="1"/>
      <c r="B900" s="4"/>
      <c r="C900" s="2"/>
      <c r="D900" s="4"/>
    </row>
    <row r="901" spans="1:4" x14ac:dyDescent="0.15">
      <c r="A901" s="1"/>
      <c r="B901" s="4"/>
      <c r="C901" s="2"/>
      <c r="D901" s="4"/>
    </row>
    <row r="902" spans="1:4" x14ac:dyDescent="0.15">
      <c r="A902" s="1"/>
      <c r="B902" s="4"/>
      <c r="C902" s="2"/>
      <c r="D902" s="4"/>
    </row>
    <row r="903" spans="1:4" x14ac:dyDescent="0.15">
      <c r="A903" s="1"/>
      <c r="B903" s="4"/>
      <c r="C903" s="2"/>
      <c r="D903" s="4"/>
    </row>
    <row r="904" spans="1:4" x14ac:dyDescent="0.15">
      <c r="A904" s="1"/>
      <c r="B904" s="4"/>
      <c r="C904" s="2"/>
      <c r="D904" s="4"/>
    </row>
    <row r="905" spans="1:4" x14ac:dyDescent="0.15">
      <c r="A905" s="1"/>
      <c r="B905" s="4"/>
      <c r="C905" s="2"/>
      <c r="D905" s="4"/>
    </row>
    <row r="906" spans="1:4" x14ac:dyDescent="0.15">
      <c r="A906" s="1"/>
      <c r="B906" s="4"/>
      <c r="C906" s="2"/>
      <c r="D906" s="4"/>
    </row>
    <row r="907" spans="1:4" x14ac:dyDescent="0.15">
      <c r="A907" s="1"/>
      <c r="B907" s="4"/>
      <c r="C907" s="2"/>
      <c r="D907" s="4"/>
    </row>
    <row r="908" spans="1:4" x14ac:dyDescent="0.15">
      <c r="A908" s="1"/>
      <c r="B908" s="4"/>
      <c r="C908" s="2"/>
      <c r="D908" s="4"/>
    </row>
    <row r="909" spans="1:4" x14ac:dyDescent="0.15">
      <c r="A909" s="1"/>
      <c r="B909" s="4"/>
      <c r="C909" s="2"/>
      <c r="D909" s="4"/>
    </row>
    <row r="910" spans="1:4" x14ac:dyDescent="0.15">
      <c r="A910" s="1"/>
      <c r="B910" s="4"/>
      <c r="C910" s="2"/>
      <c r="D910" s="4"/>
    </row>
    <row r="911" spans="1:4" x14ac:dyDescent="0.15">
      <c r="A911" s="1"/>
      <c r="B911" s="4"/>
      <c r="C911" s="2"/>
      <c r="D911" s="4"/>
    </row>
    <row r="912" spans="1:4" x14ac:dyDescent="0.15">
      <c r="A912" s="1"/>
      <c r="B912" s="4"/>
      <c r="C912" s="2"/>
      <c r="D912" s="4"/>
    </row>
    <row r="913" spans="1:4" x14ac:dyDescent="0.15">
      <c r="A913" s="1"/>
      <c r="B913" s="4"/>
      <c r="C913" s="2"/>
      <c r="D913" s="4"/>
    </row>
    <row r="914" spans="1:4" x14ac:dyDescent="0.15">
      <c r="A914" s="1"/>
      <c r="B914" s="4"/>
      <c r="C914" s="2"/>
      <c r="D914" s="4"/>
    </row>
    <row r="915" spans="1:4" x14ac:dyDescent="0.15">
      <c r="A915" s="1"/>
      <c r="B915" s="4"/>
      <c r="C915" s="2"/>
      <c r="D915" s="4"/>
    </row>
    <row r="916" spans="1:4" x14ac:dyDescent="0.15">
      <c r="A916" s="1"/>
      <c r="B916" s="4"/>
      <c r="C916" s="2"/>
      <c r="D916" s="4"/>
    </row>
    <row r="917" spans="1:4" x14ac:dyDescent="0.15">
      <c r="A917" s="1"/>
      <c r="B917" s="4"/>
      <c r="C917" s="2"/>
      <c r="D917" s="4"/>
    </row>
    <row r="918" spans="1:4" x14ac:dyDescent="0.15">
      <c r="A918" s="1"/>
      <c r="B918" s="4"/>
      <c r="C918" s="2"/>
      <c r="D918" s="4"/>
    </row>
    <row r="919" spans="1:4" x14ac:dyDescent="0.15">
      <c r="A919" s="1"/>
      <c r="B919" s="4"/>
      <c r="C919" s="2"/>
      <c r="D919" s="4"/>
    </row>
    <row r="920" spans="1:4" x14ac:dyDescent="0.15">
      <c r="A920" s="1"/>
      <c r="B920" s="4"/>
      <c r="C920" s="2"/>
      <c r="D920" s="4"/>
    </row>
    <row r="921" spans="1:4" x14ac:dyDescent="0.15">
      <c r="A921" s="1"/>
      <c r="B921" s="4"/>
      <c r="C921" s="2"/>
      <c r="D921" s="4"/>
    </row>
    <row r="922" spans="1:4" x14ac:dyDescent="0.15">
      <c r="A922" s="1"/>
      <c r="B922" s="4"/>
      <c r="C922" s="2"/>
      <c r="D922" s="4"/>
    </row>
    <row r="923" spans="1:4" x14ac:dyDescent="0.15">
      <c r="A923" s="1"/>
      <c r="B923" s="4"/>
      <c r="C923" s="2"/>
      <c r="D923" s="4"/>
    </row>
    <row r="924" spans="1:4" x14ac:dyDescent="0.15">
      <c r="A924" s="1"/>
      <c r="B924" s="4"/>
      <c r="C924" s="2"/>
      <c r="D924" s="4"/>
    </row>
    <row r="925" spans="1:4" x14ac:dyDescent="0.15">
      <c r="A925" s="1"/>
      <c r="B925" s="4"/>
      <c r="C925" s="2"/>
      <c r="D925" s="4"/>
    </row>
    <row r="926" spans="1:4" x14ac:dyDescent="0.15">
      <c r="A926" s="1"/>
      <c r="B926" s="4"/>
      <c r="C926" s="2"/>
      <c r="D926" s="4"/>
    </row>
    <row r="927" spans="1:4" x14ac:dyDescent="0.15">
      <c r="A927" s="1"/>
      <c r="B927" s="4"/>
      <c r="C927" s="2"/>
      <c r="D927" s="4"/>
    </row>
    <row r="928" spans="1:4" x14ac:dyDescent="0.15">
      <c r="A928" s="1"/>
      <c r="B928" s="4"/>
      <c r="C928" s="2"/>
      <c r="D928" s="4"/>
    </row>
    <row r="929" spans="1:4" x14ac:dyDescent="0.15">
      <c r="A929" s="1"/>
      <c r="B929" s="4"/>
      <c r="C929" s="2"/>
      <c r="D929" s="4"/>
    </row>
    <row r="930" spans="1:4" x14ac:dyDescent="0.15">
      <c r="A930" s="1"/>
      <c r="B930" s="4"/>
      <c r="C930" s="2"/>
      <c r="D930" s="4"/>
    </row>
    <row r="931" spans="1:4" x14ac:dyDescent="0.15">
      <c r="A931" s="1"/>
      <c r="B931" s="4"/>
      <c r="C931" s="2"/>
      <c r="D931" s="4"/>
    </row>
    <row r="932" spans="1:4" x14ac:dyDescent="0.15">
      <c r="A932" s="1"/>
      <c r="B932" s="4"/>
      <c r="C932" s="2"/>
      <c r="D932" s="4"/>
    </row>
    <row r="933" spans="1:4" x14ac:dyDescent="0.15">
      <c r="A933" s="1"/>
      <c r="B933" s="4"/>
      <c r="C933" s="2"/>
      <c r="D933" s="4"/>
    </row>
    <row r="934" spans="1:4" x14ac:dyDescent="0.15">
      <c r="A934" s="1"/>
      <c r="B934" s="4"/>
      <c r="C934" s="2"/>
      <c r="D934" s="4"/>
    </row>
    <row r="935" spans="1:4" x14ac:dyDescent="0.15">
      <c r="A935" s="1"/>
      <c r="B935" s="4"/>
      <c r="C935" s="2"/>
      <c r="D935" s="4"/>
    </row>
    <row r="936" spans="1:4" x14ac:dyDescent="0.15">
      <c r="A936" s="1"/>
      <c r="B936" s="4"/>
      <c r="C936" s="2"/>
      <c r="D936" s="4"/>
    </row>
    <row r="937" spans="1:4" x14ac:dyDescent="0.15">
      <c r="A937" s="1"/>
      <c r="B937" s="4"/>
      <c r="C937" s="2"/>
      <c r="D937" s="4"/>
    </row>
    <row r="938" spans="1:4" x14ac:dyDescent="0.15">
      <c r="A938" s="1"/>
      <c r="B938" s="4"/>
      <c r="C938" s="2"/>
      <c r="D938" s="4"/>
    </row>
    <row r="939" spans="1:4" x14ac:dyDescent="0.15">
      <c r="A939" s="1"/>
      <c r="B939" s="4"/>
      <c r="C939" s="2"/>
      <c r="D939" s="4"/>
    </row>
    <row r="940" spans="1:4" x14ac:dyDescent="0.15">
      <c r="A940" s="1"/>
      <c r="B940" s="4"/>
      <c r="C940" s="2"/>
      <c r="D940" s="4"/>
    </row>
    <row r="941" spans="1:4" x14ac:dyDescent="0.15">
      <c r="A941" s="1"/>
      <c r="B941" s="4"/>
      <c r="C941" s="2"/>
      <c r="D941" s="4"/>
    </row>
    <row r="942" spans="1:4" x14ac:dyDescent="0.15">
      <c r="A942" s="1"/>
      <c r="B942" s="4"/>
      <c r="C942" s="2"/>
      <c r="D942" s="4"/>
    </row>
    <row r="943" spans="1:4" x14ac:dyDescent="0.15">
      <c r="A943" s="1"/>
      <c r="B943" s="4"/>
      <c r="C943" s="2"/>
      <c r="D943" s="4"/>
    </row>
    <row r="944" spans="1:4" x14ac:dyDescent="0.15">
      <c r="A944" s="1"/>
      <c r="B944" s="4"/>
      <c r="C944" s="2"/>
      <c r="D944" s="4"/>
    </row>
    <row r="945" spans="1:4" x14ac:dyDescent="0.15">
      <c r="A945" s="1"/>
      <c r="B945" s="4"/>
      <c r="C945" s="2"/>
      <c r="D945" s="4"/>
    </row>
    <row r="946" spans="1:4" x14ac:dyDescent="0.15">
      <c r="A946" s="1"/>
      <c r="B946" s="4"/>
      <c r="C946" s="2"/>
      <c r="D946" s="4"/>
    </row>
    <row r="947" spans="1:4" x14ac:dyDescent="0.15">
      <c r="A947" s="1"/>
      <c r="B947" s="4"/>
      <c r="C947" s="2"/>
      <c r="D947" s="4"/>
    </row>
    <row r="948" spans="1:4" x14ac:dyDescent="0.15">
      <c r="A948" s="1"/>
      <c r="B948" s="4"/>
      <c r="C948" s="2"/>
      <c r="D948" s="4"/>
    </row>
    <row r="949" spans="1:4" x14ac:dyDescent="0.15">
      <c r="A949" s="1"/>
      <c r="B949" s="4"/>
      <c r="C949" s="2"/>
      <c r="D949" s="4"/>
    </row>
    <row r="950" spans="1:4" x14ac:dyDescent="0.15">
      <c r="A950" s="1"/>
      <c r="B950" s="4"/>
      <c r="C950" s="2"/>
      <c r="D950" s="4"/>
    </row>
    <row r="951" spans="1:4" x14ac:dyDescent="0.15">
      <c r="A951" s="1"/>
      <c r="B951" s="4"/>
      <c r="C951" s="2"/>
      <c r="D951" s="4"/>
    </row>
    <row r="952" spans="1:4" x14ac:dyDescent="0.15">
      <c r="A952" s="1"/>
      <c r="B952" s="4"/>
      <c r="C952" s="2"/>
      <c r="D952" s="4"/>
    </row>
    <row r="953" spans="1:4" x14ac:dyDescent="0.15">
      <c r="A953" s="1"/>
      <c r="B953" s="4"/>
      <c r="C953" s="2"/>
      <c r="D953" s="4"/>
    </row>
    <row r="954" spans="1:4" x14ac:dyDescent="0.15">
      <c r="A954" s="1"/>
      <c r="B954" s="4"/>
      <c r="C954" s="2"/>
      <c r="D954" s="4"/>
    </row>
    <row r="955" spans="1:4" x14ac:dyDescent="0.15">
      <c r="A955" s="1"/>
      <c r="B955" s="4"/>
      <c r="C955" s="2"/>
      <c r="D955" s="4"/>
    </row>
    <row r="956" spans="1:4" x14ac:dyDescent="0.15">
      <c r="A956" s="1"/>
      <c r="B956" s="4"/>
      <c r="C956" s="2"/>
      <c r="D956" s="4"/>
    </row>
    <row r="957" spans="1:4" x14ac:dyDescent="0.15">
      <c r="A957" s="1"/>
      <c r="B957" s="4"/>
      <c r="C957" s="2"/>
      <c r="D957" s="4"/>
    </row>
    <row r="958" spans="1:4" x14ac:dyDescent="0.15">
      <c r="A958" s="1"/>
      <c r="B958" s="4"/>
      <c r="C958" s="2"/>
      <c r="D958" s="4"/>
    </row>
    <row r="959" spans="1:4" x14ac:dyDescent="0.15">
      <c r="A959" s="1"/>
      <c r="B959" s="4"/>
      <c r="C959" s="2"/>
      <c r="D959" s="4"/>
    </row>
    <row r="960" spans="1:4" x14ac:dyDescent="0.15">
      <c r="A960" s="1"/>
      <c r="B960" s="4"/>
      <c r="C960" s="2"/>
      <c r="D960" s="4"/>
    </row>
    <row r="961" spans="1:4" x14ac:dyDescent="0.15">
      <c r="A961" s="1"/>
      <c r="B961" s="4"/>
      <c r="C961" s="2"/>
      <c r="D961" s="4"/>
    </row>
    <row r="962" spans="1:4" x14ac:dyDescent="0.15">
      <c r="A962" s="1"/>
      <c r="B962" s="4"/>
      <c r="C962" s="2"/>
      <c r="D962" s="4"/>
    </row>
    <row r="963" spans="1:4" x14ac:dyDescent="0.15">
      <c r="A963" s="1"/>
      <c r="B963" s="4"/>
      <c r="C963" s="2"/>
      <c r="D963" s="4"/>
    </row>
    <row r="964" spans="1:4" x14ac:dyDescent="0.15">
      <c r="A964" s="1"/>
      <c r="B964" s="4"/>
      <c r="C964" s="2"/>
      <c r="D964" s="4"/>
    </row>
    <row r="965" spans="1:4" x14ac:dyDescent="0.15">
      <c r="A965" s="1"/>
      <c r="B965" s="4"/>
      <c r="C965" s="2"/>
      <c r="D965" s="4"/>
    </row>
    <row r="966" spans="1:4" x14ac:dyDescent="0.15">
      <c r="A966" s="1"/>
      <c r="B966" s="4"/>
      <c r="C966" s="2"/>
      <c r="D966" s="4"/>
    </row>
    <row r="967" spans="1:4" x14ac:dyDescent="0.15">
      <c r="A967" s="1"/>
      <c r="B967" s="4"/>
      <c r="C967" s="2"/>
      <c r="D967" s="4"/>
    </row>
    <row r="968" spans="1:4" x14ac:dyDescent="0.15">
      <c r="A968" s="1"/>
      <c r="B968" s="4"/>
      <c r="C968" s="2"/>
      <c r="D968" s="4"/>
    </row>
    <row r="969" spans="1:4" x14ac:dyDescent="0.15">
      <c r="A969" s="1"/>
      <c r="B969" s="4"/>
      <c r="C969" s="2"/>
      <c r="D969" s="4"/>
    </row>
    <row r="970" spans="1:4" x14ac:dyDescent="0.15">
      <c r="A970" s="1"/>
      <c r="B970" s="4"/>
      <c r="C970" s="2"/>
      <c r="D970" s="4"/>
    </row>
    <row r="971" spans="1:4" x14ac:dyDescent="0.15">
      <c r="A971" s="1"/>
      <c r="B971" s="4"/>
      <c r="C971" s="2"/>
      <c r="D971" s="4"/>
    </row>
    <row r="972" spans="1:4" x14ac:dyDescent="0.15">
      <c r="A972" s="1"/>
      <c r="B972" s="4"/>
      <c r="C972" s="2"/>
      <c r="D972" s="4"/>
    </row>
    <row r="973" spans="1:4" x14ac:dyDescent="0.15">
      <c r="A973" s="1"/>
      <c r="B973" s="4"/>
      <c r="C973" s="2"/>
      <c r="D973" s="4"/>
    </row>
    <row r="974" spans="1:4" x14ac:dyDescent="0.15">
      <c r="A974" s="1"/>
      <c r="B974" s="4"/>
      <c r="C974" s="2"/>
      <c r="D974" s="4"/>
    </row>
    <row r="975" spans="1:4" x14ac:dyDescent="0.15">
      <c r="A975" s="1"/>
      <c r="B975" s="4"/>
      <c r="C975" s="2"/>
      <c r="D975" s="4"/>
    </row>
    <row r="976" spans="1:4" x14ac:dyDescent="0.15">
      <c r="A976" s="1"/>
      <c r="B976" s="4"/>
      <c r="C976" s="2"/>
      <c r="D976" s="4"/>
    </row>
    <row r="977" spans="1:4" x14ac:dyDescent="0.15">
      <c r="A977" s="1"/>
      <c r="B977" s="4"/>
      <c r="C977" s="2"/>
      <c r="D977" s="4"/>
    </row>
    <row r="978" spans="1:4" x14ac:dyDescent="0.15">
      <c r="A978" s="1"/>
      <c r="B978" s="4"/>
      <c r="C978" s="2"/>
      <c r="D978" s="4"/>
    </row>
    <row r="979" spans="1:4" x14ac:dyDescent="0.15">
      <c r="A979" s="1"/>
      <c r="B979" s="4"/>
      <c r="C979" s="2"/>
      <c r="D979" s="4"/>
    </row>
    <row r="980" spans="1:4" x14ac:dyDescent="0.15">
      <c r="A980" s="1"/>
      <c r="B980" s="4"/>
      <c r="C980" s="2"/>
      <c r="D980" s="4"/>
    </row>
    <row r="981" spans="1:4" x14ac:dyDescent="0.15">
      <c r="A981" s="1"/>
      <c r="B981" s="4"/>
      <c r="C981" s="2"/>
      <c r="D981" s="4"/>
    </row>
    <row r="982" spans="1:4" x14ac:dyDescent="0.15">
      <c r="A982" s="1"/>
      <c r="B982" s="4"/>
      <c r="C982" s="2"/>
      <c r="D982" s="4"/>
    </row>
    <row r="983" spans="1:4" x14ac:dyDescent="0.15">
      <c r="A983" s="1"/>
      <c r="B983" s="4"/>
      <c r="C983" s="2"/>
      <c r="D983" s="4"/>
    </row>
    <row r="984" spans="1:4" x14ac:dyDescent="0.15">
      <c r="A984" s="1"/>
      <c r="B984" s="4"/>
      <c r="C984" s="2"/>
      <c r="D984" s="4"/>
    </row>
    <row r="985" spans="1:4" x14ac:dyDescent="0.15">
      <c r="A985" s="1"/>
      <c r="B985" s="4"/>
      <c r="C985" s="2"/>
      <c r="D985" s="4"/>
    </row>
    <row r="986" spans="1:4" x14ac:dyDescent="0.15">
      <c r="A986" s="1"/>
      <c r="B986" s="4"/>
      <c r="C986" s="2"/>
      <c r="D986" s="4"/>
    </row>
    <row r="987" spans="1:4" x14ac:dyDescent="0.15">
      <c r="A987" s="1"/>
      <c r="B987" s="4"/>
      <c r="C987" s="2"/>
      <c r="D987" s="4"/>
    </row>
    <row r="988" spans="1:4" x14ac:dyDescent="0.15">
      <c r="A988" s="1"/>
      <c r="B988" s="4"/>
      <c r="C988" s="2"/>
      <c r="D988" s="4"/>
    </row>
    <row r="989" spans="1:4" x14ac:dyDescent="0.15">
      <c r="A989" s="1"/>
      <c r="B989" s="4"/>
      <c r="C989" s="2"/>
      <c r="D989" s="4"/>
    </row>
    <row r="990" spans="1:4" x14ac:dyDescent="0.15">
      <c r="A990" s="1"/>
      <c r="B990" s="4"/>
      <c r="C990" s="2"/>
      <c r="D990" s="4"/>
    </row>
    <row r="991" spans="1:4" x14ac:dyDescent="0.15">
      <c r="A991" s="1"/>
      <c r="B991" s="4"/>
      <c r="C991" s="2"/>
      <c r="D991" s="4"/>
    </row>
    <row r="992" spans="1:4" x14ac:dyDescent="0.15">
      <c r="A992" s="1"/>
      <c r="B992" s="4"/>
      <c r="C992" s="2"/>
      <c r="D992" s="4"/>
    </row>
    <row r="993" spans="1:4" x14ac:dyDescent="0.15">
      <c r="A993" s="1"/>
      <c r="B993" s="4"/>
      <c r="C993" s="2"/>
      <c r="D993" s="4"/>
    </row>
    <row r="994" spans="1:4" x14ac:dyDescent="0.15">
      <c r="A994" s="1"/>
      <c r="B994" s="4"/>
      <c r="C994" s="2"/>
      <c r="D994" s="4"/>
    </row>
    <row r="995" spans="1:4" x14ac:dyDescent="0.15">
      <c r="A995" s="1"/>
      <c r="B995" s="4"/>
      <c r="C995" s="2"/>
      <c r="D995" s="4"/>
    </row>
    <row r="996" spans="1:4" x14ac:dyDescent="0.15">
      <c r="A996" s="1"/>
      <c r="B996" s="4"/>
      <c r="C996" s="2"/>
      <c r="D996" s="4"/>
    </row>
    <row r="997" spans="1:4" x14ac:dyDescent="0.15">
      <c r="A997" s="1"/>
      <c r="B997" s="4"/>
      <c r="C997" s="2"/>
      <c r="D997" s="4"/>
    </row>
    <row r="998" spans="1:4" x14ac:dyDescent="0.15">
      <c r="A998" s="1"/>
      <c r="B998" s="4"/>
      <c r="C998" s="2"/>
      <c r="D998" s="4"/>
    </row>
    <row r="999" spans="1:4" x14ac:dyDescent="0.15">
      <c r="A999" s="1"/>
      <c r="B999" s="4"/>
      <c r="C999" s="2"/>
      <c r="D999" s="4"/>
    </row>
    <row r="1000" spans="1:4" x14ac:dyDescent="0.15">
      <c r="A1000" s="1"/>
      <c r="B1000" s="4"/>
      <c r="C1000" s="2"/>
      <c r="D1000" s="4"/>
    </row>
    <row r="1001" spans="1:4" x14ac:dyDescent="0.15">
      <c r="A1001" s="1"/>
      <c r="B1001" s="4"/>
      <c r="C1001" s="2"/>
      <c r="D1001" s="4"/>
    </row>
    <row r="1002" spans="1:4" x14ac:dyDescent="0.15">
      <c r="A1002" s="1"/>
      <c r="B1002" s="4"/>
      <c r="C1002" s="2"/>
      <c r="D1002" s="4"/>
    </row>
    <row r="1003" spans="1:4" x14ac:dyDescent="0.15">
      <c r="A1003" s="1"/>
      <c r="B1003" s="4"/>
      <c r="C1003" s="2"/>
      <c r="D1003" s="4"/>
    </row>
    <row r="1004" spans="1:4" x14ac:dyDescent="0.15">
      <c r="A1004" s="1"/>
      <c r="B1004" s="4"/>
      <c r="C1004" s="2"/>
      <c r="D1004" s="4"/>
    </row>
    <row r="1005" spans="1:4" x14ac:dyDescent="0.15">
      <c r="A1005" s="1"/>
      <c r="B1005" s="4"/>
      <c r="C1005" s="2"/>
      <c r="D1005" s="4"/>
    </row>
    <row r="1006" spans="1:4" x14ac:dyDescent="0.15">
      <c r="A1006" s="1"/>
      <c r="B1006" s="4"/>
      <c r="C1006" s="2"/>
      <c r="D1006" s="4"/>
    </row>
    <row r="1007" spans="1:4" x14ac:dyDescent="0.15">
      <c r="A1007" s="1"/>
      <c r="B1007" s="4"/>
      <c r="C1007" s="2"/>
      <c r="D1007" s="4"/>
    </row>
    <row r="1008" spans="1:4" x14ac:dyDescent="0.15">
      <c r="A1008" s="1"/>
      <c r="B1008" s="4"/>
      <c r="C1008" s="2"/>
      <c r="D1008" s="4"/>
    </row>
    <row r="1009" spans="1:4" x14ac:dyDescent="0.15">
      <c r="A1009" s="1"/>
      <c r="B1009" s="4"/>
      <c r="C1009" s="2"/>
      <c r="D1009" s="4"/>
    </row>
    <row r="1010" spans="1:4" x14ac:dyDescent="0.15">
      <c r="A1010" s="1"/>
      <c r="B1010" s="4"/>
      <c r="C1010" s="2"/>
      <c r="D1010" s="4"/>
    </row>
    <row r="1011" spans="1:4" x14ac:dyDescent="0.15">
      <c r="A1011" s="1"/>
      <c r="B1011" s="4"/>
      <c r="C1011" s="2"/>
      <c r="D1011" s="4"/>
    </row>
    <row r="1012" spans="1:4" x14ac:dyDescent="0.15">
      <c r="A1012" s="1"/>
      <c r="B1012" s="4"/>
      <c r="C1012" s="2"/>
      <c r="D1012" s="4"/>
    </row>
    <row r="1013" spans="1:4" x14ac:dyDescent="0.15">
      <c r="A1013" s="1"/>
      <c r="B1013" s="4"/>
      <c r="C1013" s="2"/>
      <c r="D1013" s="4"/>
    </row>
    <row r="1014" spans="1:4" x14ac:dyDescent="0.15">
      <c r="A1014" s="1"/>
      <c r="B1014" s="4"/>
      <c r="C1014" s="2"/>
      <c r="D1014" s="4"/>
    </row>
    <row r="1015" spans="1:4" x14ac:dyDescent="0.15">
      <c r="A1015" s="1"/>
      <c r="B1015" s="4"/>
      <c r="C1015" s="2"/>
      <c r="D1015" s="4"/>
    </row>
    <row r="1016" spans="1:4" x14ac:dyDescent="0.15">
      <c r="A1016" s="1"/>
      <c r="B1016" s="4"/>
      <c r="C1016" s="2"/>
      <c r="D1016" s="4"/>
    </row>
    <row r="1017" spans="1:4" x14ac:dyDescent="0.15">
      <c r="A1017" s="1"/>
      <c r="B1017" s="4"/>
      <c r="C1017" s="2"/>
      <c r="D1017" s="4"/>
    </row>
    <row r="1018" spans="1:4" x14ac:dyDescent="0.15">
      <c r="A1018" s="1"/>
      <c r="B1018" s="4"/>
      <c r="C1018" s="2"/>
      <c r="D1018" s="4"/>
    </row>
    <row r="1019" spans="1:4" x14ac:dyDescent="0.15">
      <c r="A1019" s="1"/>
      <c r="B1019" s="4"/>
      <c r="C1019" s="2"/>
      <c r="D1019" s="4"/>
    </row>
    <row r="1020" spans="1:4" x14ac:dyDescent="0.15">
      <c r="A1020" s="1"/>
      <c r="B1020" s="4"/>
      <c r="C1020" s="2"/>
      <c r="D1020" s="4"/>
    </row>
    <row r="1021" spans="1:4" x14ac:dyDescent="0.15">
      <c r="A1021" s="1"/>
      <c r="B1021" s="4"/>
      <c r="C1021" s="2"/>
      <c r="D1021" s="4"/>
    </row>
    <row r="1022" spans="1:4" x14ac:dyDescent="0.15">
      <c r="A1022" s="1"/>
      <c r="B1022" s="4"/>
      <c r="C1022" s="2"/>
      <c r="D1022" s="4"/>
    </row>
    <row r="1023" spans="1:4" x14ac:dyDescent="0.15">
      <c r="A1023" s="1"/>
      <c r="B1023" s="4"/>
      <c r="C1023" s="2"/>
      <c r="D1023" s="4"/>
    </row>
    <row r="1024" spans="1:4" x14ac:dyDescent="0.15">
      <c r="A1024" s="1"/>
      <c r="B1024" s="4"/>
      <c r="C1024" s="2"/>
      <c r="D1024" s="4"/>
    </row>
    <row r="1025" spans="1:4" x14ac:dyDescent="0.15">
      <c r="A1025" s="1"/>
      <c r="B1025" s="4"/>
      <c r="C1025" s="2"/>
      <c r="D1025" s="4"/>
    </row>
    <row r="1026" spans="1:4" x14ac:dyDescent="0.15">
      <c r="A1026" s="1"/>
      <c r="B1026" s="4"/>
      <c r="C1026" s="2"/>
      <c r="D1026" s="4"/>
    </row>
    <row r="1027" spans="1:4" x14ac:dyDescent="0.15">
      <c r="A1027" s="1"/>
      <c r="B1027" s="4"/>
      <c r="C1027" s="2"/>
      <c r="D1027" s="4"/>
    </row>
    <row r="1028" spans="1:4" x14ac:dyDescent="0.15">
      <c r="A1028" s="1"/>
      <c r="B1028" s="4"/>
      <c r="C1028" s="2"/>
      <c r="D1028" s="4"/>
    </row>
    <row r="1029" spans="1:4" x14ac:dyDescent="0.15">
      <c r="A1029" s="1"/>
      <c r="B1029" s="4"/>
      <c r="C1029" s="2"/>
      <c r="D1029" s="4"/>
    </row>
    <row r="1030" spans="1:4" x14ac:dyDescent="0.15">
      <c r="A1030" s="1"/>
      <c r="B1030" s="4"/>
      <c r="C1030" s="2"/>
      <c r="D1030" s="4"/>
    </row>
    <row r="1031" spans="1:4" x14ac:dyDescent="0.15">
      <c r="A1031" s="1"/>
      <c r="B1031" s="4"/>
      <c r="C1031" s="2"/>
      <c r="D1031" s="4"/>
    </row>
    <row r="1032" spans="1:4" x14ac:dyDescent="0.15">
      <c r="A1032" s="1"/>
      <c r="B1032" s="4"/>
      <c r="C1032" s="2"/>
      <c r="D1032" s="4"/>
    </row>
    <row r="1033" spans="1:4" x14ac:dyDescent="0.15">
      <c r="A1033" s="1"/>
      <c r="B1033" s="4"/>
      <c r="C1033" s="2"/>
      <c r="D1033" s="4"/>
    </row>
    <row r="1034" spans="1:4" x14ac:dyDescent="0.15">
      <c r="A1034" s="1"/>
      <c r="B1034" s="4"/>
      <c r="C1034" s="2"/>
      <c r="D1034" s="4"/>
    </row>
    <row r="1035" spans="1:4" x14ac:dyDescent="0.15">
      <c r="A1035" s="1"/>
      <c r="B1035" s="4"/>
      <c r="C1035" s="2"/>
      <c r="D1035" s="4"/>
    </row>
    <row r="1036" spans="1:4" x14ac:dyDescent="0.15">
      <c r="A1036" s="1"/>
      <c r="B1036" s="4"/>
      <c r="C1036" s="2"/>
      <c r="D1036" s="4"/>
    </row>
    <row r="1037" spans="1:4" x14ac:dyDescent="0.15">
      <c r="A1037" s="1"/>
      <c r="B1037" s="4"/>
      <c r="C1037" s="2"/>
      <c r="D1037" s="4"/>
    </row>
    <row r="1038" spans="1:4" x14ac:dyDescent="0.15">
      <c r="A1038" s="1"/>
      <c r="B1038" s="4"/>
      <c r="C1038" s="2"/>
      <c r="D1038" s="4"/>
    </row>
    <row r="1039" spans="1:4" x14ac:dyDescent="0.15">
      <c r="A1039" s="1"/>
      <c r="B1039" s="4"/>
      <c r="C1039" s="2"/>
      <c r="D1039" s="4"/>
    </row>
  </sheetData>
  <autoFilter ref="A1:D47" xr:uid="{FACC7E81-AC49-4C3E-963E-2FAC17E71993}"/>
  <phoneticPr fontId="1"/>
  <pageMargins left="0.7" right="0.7" top="0.75" bottom="0.75" header="0.3" footer="0.3"/>
  <pageSetup paperSize="9" orientation="portrait" verticalDpi="0" r:id="rId1"/>
  <customProperties>
    <customPr name="_pios_id" r:id="rId2"/>
  </customProperties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36E89-6E07-4FF5-BDD7-C8839B636F65}">
  <dimension ref="A1:L125"/>
  <sheetViews>
    <sheetView workbookViewId="0">
      <pane xSplit="1" ySplit="1" topLeftCell="B2" activePane="bottomRight" state="frozen"/>
      <selection pane="topRight" activeCell="G1" sqref="G1"/>
      <selection pane="bottomLeft" activeCell="A2" sqref="A2"/>
      <selection pane="bottomRight" activeCell="K1" sqref="K1"/>
    </sheetView>
  </sheetViews>
  <sheetFormatPr defaultRowHeight="18.75" x14ac:dyDescent="0.4"/>
  <cols>
    <col min="2" max="2" width="19.75" customWidth="1"/>
    <col min="3" max="3" width="5.125" bestFit="1" customWidth="1"/>
    <col min="4" max="4" width="7.375" customWidth="1"/>
    <col min="5" max="5" width="7.5" bestFit="1" customWidth="1"/>
    <col min="6" max="6" width="10.25" bestFit="1" customWidth="1"/>
    <col min="7" max="7" width="10.25" customWidth="1"/>
    <col min="8" max="8" width="22.25" bestFit="1" customWidth="1"/>
    <col min="9" max="9" width="11.75" bestFit="1" customWidth="1"/>
  </cols>
  <sheetData>
    <row r="1" spans="1:12" x14ac:dyDescent="0.4">
      <c r="A1" t="s">
        <v>39</v>
      </c>
      <c r="B1" s="15" t="s">
        <v>40</v>
      </c>
      <c r="C1" s="15" t="s">
        <v>41</v>
      </c>
      <c r="D1" s="15" t="s">
        <v>42</v>
      </c>
      <c r="E1" s="15" t="s">
        <v>43</v>
      </c>
      <c r="F1" s="15" t="s">
        <v>44</v>
      </c>
      <c r="G1" s="15" t="s">
        <v>45</v>
      </c>
      <c r="H1" s="15" t="s">
        <v>46</v>
      </c>
      <c r="I1" s="15" t="s">
        <v>47</v>
      </c>
      <c r="J1" s="16" t="s">
        <v>181</v>
      </c>
      <c r="K1" s="16" t="s">
        <v>19</v>
      </c>
      <c r="L1" s="16" t="s">
        <v>180</v>
      </c>
    </row>
    <row r="2" spans="1:12" x14ac:dyDescent="0.4">
      <c r="A2">
        <v>1510446</v>
      </c>
      <c r="B2" s="17" t="s">
        <v>48</v>
      </c>
      <c r="C2" s="18">
        <v>1.5</v>
      </c>
      <c r="D2" s="19">
        <v>458.7</v>
      </c>
      <c r="E2" s="20">
        <v>100</v>
      </c>
      <c r="F2" s="21">
        <v>45915</v>
      </c>
      <c r="G2" s="21">
        <v>45922</v>
      </c>
      <c r="H2" s="21" t="s">
        <v>49</v>
      </c>
      <c r="I2" s="22" t="s">
        <v>50</v>
      </c>
      <c r="J2" s="11">
        <f>_xlfn.MAXIFS(tr_dqmaniac_lang_yi!D$2:D$675,tr_dqmaniac_lang_yi!B$2:B$675,A2)</f>
        <v>91.739219665527301</v>
      </c>
      <c r="K2" s="11">
        <f>_xlfn.MAXIFS(tr_dqmaniac_lang_yi!J$2:J$675,tr_dqmaniac_lang_yi!B$2:B$675,A2)</f>
        <v>81.052999877929636</v>
      </c>
      <c r="L2" t="str">
        <f>IF(K2&gt;=80,"Mega","-")</f>
        <v>Mega</v>
      </c>
    </row>
    <row r="3" spans="1:12" x14ac:dyDescent="0.4">
      <c r="A3">
        <v>1510415</v>
      </c>
      <c r="B3" s="17" t="s">
        <v>51</v>
      </c>
      <c r="C3" s="18">
        <v>1.5</v>
      </c>
      <c r="D3" s="19">
        <v>428.35</v>
      </c>
      <c r="E3" s="20">
        <v>98.6</v>
      </c>
      <c r="F3" s="21">
        <v>45934</v>
      </c>
      <c r="G3" s="21">
        <v>45935</v>
      </c>
      <c r="H3" s="21" t="s">
        <v>52</v>
      </c>
      <c r="I3" s="22" t="s">
        <v>53</v>
      </c>
      <c r="J3" s="11">
        <f>_xlfn.MAXIFS(tr_dqmaniac_lang_yi!D$2:D$675,tr_dqmaniac_lang_yi!B$2:B$675,A3)</f>
        <v>85.674308776855398</v>
      </c>
      <c r="K3" s="11">
        <f>_xlfn.MAXIFS(tr_dqmaniac_lang_yi!J$2:J$675,tr_dqmaniac_lang_yi!B$2:B$675,A3)</f>
        <v>87.198054504394506</v>
      </c>
      <c r="L3" t="str">
        <f t="shared" ref="L3:L43" si="0">IF(K3&gt;=80,"Mega","-")</f>
        <v>Mega</v>
      </c>
    </row>
    <row r="4" spans="1:12" x14ac:dyDescent="0.4">
      <c r="A4">
        <v>1510428</v>
      </c>
      <c r="B4" s="17" t="s">
        <v>54</v>
      </c>
      <c r="C4" s="18">
        <v>1.6</v>
      </c>
      <c r="D4" s="19">
        <v>455.81</v>
      </c>
      <c r="E4" s="20">
        <v>99.6</v>
      </c>
      <c r="F4" s="21">
        <v>45930</v>
      </c>
      <c r="G4" s="21">
        <v>45935</v>
      </c>
      <c r="H4" s="21" t="s">
        <v>52</v>
      </c>
      <c r="J4" s="11">
        <f>_xlfn.MAXIFS(tr_dqmaniac_lang_yi!D$2:D$675,tr_dqmaniac_lang_yi!B$2:B$675,A4)</f>
        <v>91.161605834960895</v>
      </c>
      <c r="K4" s="11">
        <f>_xlfn.MAXIFS(tr_dqmaniac_lang_yi!J$2:J$675,tr_dqmaniac_lang_yi!B$2:B$675,A4)</f>
        <v>88.866878509521356</v>
      </c>
      <c r="L4" t="str">
        <f t="shared" si="0"/>
        <v>Mega</v>
      </c>
    </row>
    <row r="5" spans="1:12" x14ac:dyDescent="0.4">
      <c r="A5">
        <v>1510429</v>
      </c>
      <c r="B5" s="17" t="s">
        <v>55</v>
      </c>
      <c r="C5" s="23">
        <v>1.7</v>
      </c>
      <c r="D5" s="19">
        <v>469.94</v>
      </c>
      <c r="E5" s="20">
        <v>99.6</v>
      </c>
      <c r="F5" s="21">
        <v>45920</v>
      </c>
      <c r="G5" s="21">
        <v>45935</v>
      </c>
      <c r="H5" s="21" t="s">
        <v>52</v>
      </c>
      <c r="J5" s="11">
        <f>_xlfn.MAXIFS(tr_dqmaniac_lang_yi!D$2:D$675,tr_dqmaniac_lang_yi!B$2:B$675,A5)</f>
        <v>93.987373352050696</v>
      </c>
      <c r="K5" s="11">
        <f>_xlfn.MAXIFS(tr_dqmaniac_lang_yi!J$2:J$675,tr_dqmaniac_lang_yi!B$2:B$675,A5)</f>
        <v>87.084446716308548</v>
      </c>
      <c r="L5" t="str">
        <f t="shared" si="0"/>
        <v>Mega</v>
      </c>
    </row>
    <row r="6" spans="1:12" x14ac:dyDescent="0.4">
      <c r="A6">
        <v>1510380</v>
      </c>
      <c r="B6" s="17" t="s">
        <v>56</v>
      </c>
      <c r="C6" s="23">
        <v>1.7</v>
      </c>
      <c r="D6" s="19">
        <v>468.11</v>
      </c>
      <c r="E6" s="20">
        <v>100</v>
      </c>
      <c r="F6" s="21">
        <v>45929</v>
      </c>
      <c r="G6" s="21">
        <v>45935</v>
      </c>
      <c r="H6" s="21" t="s">
        <v>49</v>
      </c>
      <c r="I6" s="24" t="s">
        <v>57</v>
      </c>
      <c r="J6" s="11">
        <f>_xlfn.MAXIFS(tr_dqmaniac_lang_yi!D$2:D$675,tr_dqmaniac_lang_yi!B$2:B$675,A6)</f>
        <v>93.622390747070298</v>
      </c>
      <c r="K6" s="11">
        <f>_xlfn.MAXIFS(tr_dqmaniac_lang_yi!J$2:J$675,tr_dqmaniac_lang_yi!B$2:B$675,A6)</f>
        <v>88.565988922119033</v>
      </c>
      <c r="L6" t="str">
        <f t="shared" si="0"/>
        <v>Mega</v>
      </c>
    </row>
    <row r="7" spans="1:12" x14ac:dyDescent="0.4">
      <c r="A7">
        <v>1510436</v>
      </c>
      <c r="B7" s="17" t="s">
        <v>58</v>
      </c>
      <c r="C7" s="23">
        <v>1.7</v>
      </c>
      <c r="D7" s="19">
        <v>412.3</v>
      </c>
      <c r="E7" s="20">
        <v>98.8</v>
      </c>
      <c r="F7" s="21">
        <v>45923</v>
      </c>
      <c r="G7" s="21">
        <v>45927</v>
      </c>
      <c r="H7" s="21" t="s">
        <v>52</v>
      </c>
      <c r="J7" s="11">
        <f>_xlfn.MAXIFS(tr_dqmaniac_lang_yi!D$2:D$675,tr_dqmaniac_lang_yi!B$2:B$675,A7)</f>
        <v>82.460845947265597</v>
      </c>
      <c r="K7" s="11">
        <f>_xlfn.MAXIFS(tr_dqmaniac_lang_yi!J$2:J$675,tr_dqmaniac_lang_yi!B$2:B$675,A7)</f>
        <v>86.274621582031216</v>
      </c>
      <c r="L7" t="str">
        <f t="shared" si="0"/>
        <v>Mega</v>
      </c>
    </row>
    <row r="8" spans="1:12" x14ac:dyDescent="0.4">
      <c r="A8">
        <v>1510390</v>
      </c>
      <c r="B8" s="17" t="s">
        <v>59</v>
      </c>
      <c r="C8" s="23">
        <v>1.8</v>
      </c>
      <c r="D8" s="19">
        <v>441.88</v>
      </c>
      <c r="E8" s="20">
        <v>99.6</v>
      </c>
      <c r="F8" s="21">
        <v>45935</v>
      </c>
      <c r="G8" s="21">
        <v>45935</v>
      </c>
      <c r="H8" s="21" t="s">
        <v>52</v>
      </c>
      <c r="J8" s="11">
        <f>_xlfn.MAXIFS(tr_dqmaniac_lang_yi!D$2:D$675,tr_dqmaniac_lang_yi!B$2:B$675,A8)</f>
        <v>88.375129699707003</v>
      </c>
      <c r="K8" s="11">
        <f>_xlfn.MAXIFS(tr_dqmaniac_lang_yi!J$2:J$675,tr_dqmaniac_lang_yi!B$2:B$675,A8)</f>
        <v>88.712823486328034</v>
      </c>
      <c r="L8" t="str">
        <f t="shared" si="0"/>
        <v>Mega</v>
      </c>
    </row>
    <row r="9" spans="1:12" x14ac:dyDescent="0.4">
      <c r="A9">
        <v>1510412</v>
      </c>
      <c r="B9" s="17" t="s">
        <v>60</v>
      </c>
      <c r="C9" s="18">
        <v>1.9</v>
      </c>
      <c r="D9" s="19">
        <v>417.17</v>
      </c>
      <c r="E9" s="20">
        <v>99.3</v>
      </c>
      <c r="F9" s="21">
        <v>45920</v>
      </c>
      <c r="G9" s="21">
        <v>45931</v>
      </c>
      <c r="H9" s="21" t="s">
        <v>52</v>
      </c>
      <c r="I9" s="22" t="s">
        <v>61</v>
      </c>
      <c r="J9" s="11">
        <f>_xlfn.MAXIFS(tr_dqmaniac_lang_yi!D$2:D$675,tr_dqmaniac_lang_yi!B$2:B$675,A9)</f>
        <v>83.434394836425696</v>
      </c>
      <c r="K9" s="11">
        <f>_xlfn.MAXIFS(tr_dqmaniac_lang_yi!J$2:J$675,tr_dqmaniac_lang_yi!B$2:B$675,A9)</f>
        <v>85.884120941162067</v>
      </c>
      <c r="L9" t="str">
        <f t="shared" si="0"/>
        <v>Mega</v>
      </c>
    </row>
    <row r="10" spans="1:12" x14ac:dyDescent="0.4">
      <c r="A10">
        <v>1510447</v>
      </c>
      <c r="B10" s="17" t="s">
        <v>62</v>
      </c>
      <c r="C10" s="18">
        <v>1.9</v>
      </c>
      <c r="D10" s="19">
        <v>472.09</v>
      </c>
      <c r="E10" s="20">
        <v>98.9</v>
      </c>
      <c r="F10" s="21">
        <v>45924</v>
      </c>
      <c r="G10" s="21">
        <v>45935</v>
      </c>
      <c r="H10" s="21" t="s">
        <v>49</v>
      </c>
      <c r="J10" s="11">
        <f>_xlfn.MAXIFS(tr_dqmaniac_lang_yi!D$2:D$675,tr_dqmaniac_lang_yi!B$2:B$675,A10)</f>
        <v>94.417518615722599</v>
      </c>
      <c r="K10" s="11">
        <f>_xlfn.MAXIFS(tr_dqmaniac_lang_yi!J$2:J$675,tr_dqmaniac_lang_yi!B$2:B$675,A10)</f>
        <v>89.141248321533155</v>
      </c>
      <c r="L10" t="str">
        <f t="shared" si="0"/>
        <v>Mega</v>
      </c>
    </row>
    <row r="11" spans="1:12" x14ac:dyDescent="0.4">
      <c r="A11">
        <v>1510413</v>
      </c>
      <c r="B11" s="17" t="s">
        <v>63</v>
      </c>
      <c r="C11" s="18">
        <v>1.9</v>
      </c>
      <c r="D11" s="19">
        <v>437.92</v>
      </c>
      <c r="E11" s="20">
        <v>99.3</v>
      </c>
      <c r="F11" s="21">
        <v>45934</v>
      </c>
      <c r="G11" s="21">
        <v>45935</v>
      </c>
      <c r="H11" s="21" t="s">
        <v>49</v>
      </c>
      <c r="J11" s="11">
        <f>_xlfn.MAXIFS(tr_dqmaniac_lang_yi!D$2:D$675,tr_dqmaniac_lang_yi!B$2:B$675,A11)</f>
        <v>87.584213256835895</v>
      </c>
      <c r="K11" s="11">
        <f>_xlfn.MAXIFS(tr_dqmaniac_lang_yi!J$2:J$675,tr_dqmaniac_lang_yi!B$2:B$675,A11)</f>
        <v>88.925024414062392</v>
      </c>
      <c r="L11" t="str">
        <f t="shared" si="0"/>
        <v>Mega</v>
      </c>
    </row>
    <row r="12" spans="1:12" x14ac:dyDescent="0.4">
      <c r="A12">
        <v>1510403</v>
      </c>
      <c r="B12" s="17" t="s">
        <v>64</v>
      </c>
      <c r="C12" s="18">
        <v>2</v>
      </c>
      <c r="D12" s="25">
        <v>508.33</v>
      </c>
      <c r="E12" s="20">
        <v>100</v>
      </c>
      <c r="F12" s="21">
        <v>45934</v>
      </c>
      <c r="G12" s="21">
        <v>45935</v>
      </c>
      <c r="H12" s="21" t="s">
        <v>52</v>
      </c>
      <c r="J12" s="11">
        <f>_xlfn.MAXIFS(tr_dqmaniac_lang_yi!D$2:D$675,tr_dqmaniac_lang_yi!B$2:B$675,A12)</f>
        <v>101.66520690917901</v>
      </c>
      <c r="K12" s="11">
        <f>_xlfn.MAXIFS(tr_dqmaniac_lang_yi!J$2:J$675,tr_dqmaniac_lang_yi!B$2:B$675,A12)</f>
        <v>88.691987609863233</v>
      </c>
      <c r="L12" t="str">
        <f t="shared" si="0"/>
        <v>Mega</v>
      </c>
    </row>
    <row r="13" spans="1:12" x14ac:dyDescent="0.4">
      <c r="A13">
        <v>1510416</v>
      </c>
      <c r="B13" s="17" t="s">
        <v>65</v>
      </c>
      <c r="C13" s="18">
        <v>2.1</v>
      </c>
      <c r="D13" s="19">
        <v>408.7</v>
      </c>
      <c r="E13" s="20">
        <v>100</v>
      </c>
      <c r="F13" s="21">
        <v>45928</v>
      </c>
      <c r="G13" s="21">
        <v>45935</v>
      </c>
      <c r="H13" s="21" t="s">
        <v>52</v>
      </c>
      <c r="J13" s="11">
        <f>_xlfn.MAXIFS(tr_dqmaniac_lang_yi!D$2:D$675,tr_dqmaniac_lang_yi!B$2:B$675,A13)</f>
        <v>81.741531372070298</v>
      </c>
      <c r="K13" s="11">
        <f>_xlfn.MAXIFS(tr_dqmaniac_lang_yi!J$2:J$675,tr_dqmaniac_lang_yi!B$2:B$675,A13)</f>
        <v>90.141925048828085</v>
      </c>
      <c r="L13" t="str">
        <f t="shared" si="0"/>
        <v>Mega</v>
      </c>
    </row>
    <row r="14" spans="1:12" x14ac:dyDescent="0.4">
      <c r="A14">
        <v>1510422</v>
      </c>
      <c r="B14" s="17" t="s">
        <v>66</v>
      </c>
      <c r="C14" s="18">
        <v>2.1</v>
      </c>
      <c r="D14" s="19">
        <v>410.2</v>
      </c>
      <c r="E14" s="20">
        <v>99.7</v>
      </c>
      <c r="F14" s="21">
        <v>45931</v>
      </c>
      <c r="G14" s="21">
        <v>45935</v>
      </c>
      <c r="H14" s="21" t="s">
        <v>49</v>
      </c>
      <c r="J14" s="11">
        <f>_xlfn.MAXIFS(tr_dqmaniac_lang_yi!D$2:D$675,tr_dqmaniac_lang_yi!B$2:B$675,A14)</f>
        <v>82.041931152343693</v>
      </c>
      <c r="K14" s="11">
        <f>_xlfn.MAXIFS(tr_dqmaniac_lang_yi!J$2:J$675,tr_dqmaniac_lang_yi!B$2:B$675,A14)</f>
        <v>87.162570953369084</v>
      </c>
      <c r="L14" t="str">
        <f t="shared" si="0"/>
        <v>Mega</v>
      </c>
    </row>
    <row r="15" spans="1:12" x14ac:dyDescent="0.4">
      <c r="A15">
        <v>1510418</v>
      </c>
      <c r="B15" s="17" t="s">
        <v>67</v>
      </c>
      <c r="C15" s="18">
        <v>2.2000000000000002</v>
      </c>
      <c r="D15" s="19">
        <v>453.28</v>
      </c>
      <c r="E15" s="20">
        <v>99.4</v>
      </c>
      <c r="F15" s="21">
        <v>45923</v>
      </c>
      <c r="G15" s="21">
        <v>45932</v>
      </c>
      <c r="H15" s="21" t="s">
        <v>49</v>
      </c>
      <c r="J15" s="11">
        <f>_xlfn.MAXIFS(tr_dqmaniac_lang_yi!D$2:D$675,tr_dqmaniac_lang_yi!B$2:B$675,A15)</f>
        <v>90.655471801757798</v>
      </c>
      <c r="K15" s="11">
        <f>_xlfn.MAXIFS(tr_dqmaniac_lang_yi!J$2:J$675,tr_dqmaniac_lang_yi!B$2:B$675,A15)</f>
        <v>88.976052856445222</v>
      </c>
      <c r="L15" t="str">
        <f t="shared" si="0"/>
        <v>Mega</v>
      </c>
    </row>
    <row r="16" spans="1:12" x14ac:dyDescent="0.4">
      <c r="A16">
        <v>1510391</v>
      </c>
      <c r="B16" s="17" t="s">
        <v>68</v>
      </c>
      <c r="C16" s="18">
        <v>2.2000000000000002</v>
      </c>
      <c r="D16" s="19">
        <v>438.9</v>
      </c>
      <c r="E16" s="20">
        <v>99.7</v>
      </c>
      <c r="F16" s="21">
        <v>45934</v>
      </c>
      <c r="G16" s="21">
        <v>45934</v>
      </c>
      <c r="H16" s="21" t="s">
        <v>49</v>
      </c>
      <c r="I16" s="16" t="s">
        <v>69</v>
      </c>
      <c r="J16" s="11">
        <f>_xlfn.MAXIFS(tr_dqmaniac_lang_yi!D$2:D$675,tr_dqmaniac_lang_yi!B$2:B$675,A16)</f>
        <v>87.778564453125</v>
      </c>
      <c r="K16" s="11">
        <f>_xlfn.MAXIFS(tr_dqmaniac_lang_yi!J$2:J$675,tr_dqmaniac_lang_yi!B$2:B$675,A16)</f>
        <v>88.149098205566318</v>
      </c>
      <c r="L16" t="str">
        <f t="shared" si="0"/>
        <v>Mega</v>
      </c>
    </row>
    <row r="17" spans="1:12" x14ac:dyDescent="0.4">
      <c r="A17">
        <v>1510421</v>
      </c>
      <c r="B17" s="17" t="s">
        <v>70</v>
      </c>
      <c r="C17" s="18">
        <v>2.2000000000000002</v>
      </c>
      <c r="D17" s="19">
        <v>488.84</v>
      </c>
      <c r="E17" s="20">
        <v>100</v>
      </c>
      <c r="F17" s="21">
        <v>45933</v>
      </c>
      <c r="G17" s="21">
        <v>45933</v>
      </c>
      <c r="H17" s="21" t="s">
        <v>49</v>
      </c>
      <c r="J17" s="11">
        <f>_xlfn.MAXIFS(tr_dqmaniac_lang_yi!D$2:D$675,tr_dqmaniac_lang_yi!B$2:B$675,A17)</f>
        <v>97.767997741699205</v>
      </c>
      <c r="K17" s="11">
        <f>_xlfn.MAXIFS(tr_dqmaniac_lang_yi!J$2:J$675,tr_dqmaniac_lang_yi!B$2:B$675,A17)</f>
        <v>87.412718963623007</v>
      </c>
      <c r="L17" t="str">
        <f t="shared" si="0"/>
        <v>Mega</v>
      </c>
    </row>
    <row r="18" spans="1:12" x14ac:dyDescent="0.4">
      <c r="B18" s="17" t="s">
        <v>71</v>
      </c>
      <c r="C18" s="18">
        <v>2.2000000000000002</v>
      </c>
      <c r="D18" s="19"/>
      <c r="E18" s="20"/>
      <c r="F18" s="21"/>
      <c r="G18" s="21">
        <v>45934</v>
      </c>
      <c r="H18" s="21" t="s">
        <v>49</v>
      </c>
      <c r="J18" s="11">
        <f>_xlfn.MAXIFS(tr_dqmaniac_lang_yi!D$2:D$675,tr_dqmaniac_lang_yi!B$2:B$675,A18)</f>
        <v>0</v>
      </c>
      <c r="K18" s="11">
        <f>_xlfn.MAXIFS(tr_dqmaniac_lang_yi!J$2:J$675,tr_dqmaniac_lang_yi!B$2:B$675,A18)</f>
        <v>0</v>
      </c>
      <c r="L18" t="str">
        <f t="shared" si="0"/>
        <v>-</v>
      </c>
    </row>
    <row r="19" spans="1:12" x14ac:dyDescent="0.4">
      <c r="A19">
        <v>1510402</v>
      </c>
      <c r="B19" s="17" t="s">
        <v>72</v>
      </c>
      <c r="C19" s="18">
        <v>2.4</v>
      </c>
      <c r="D19" s="19">
        <v>478.92</v>
      </c>
      <c r="E19" s="20">
        <v>99.7</v>
      </c>
      <c r="F19" s="21">
        <v>45922</v>
      </c>
      <c r="G19" s="21">
        <v>45925</v>
      </c>
      <c r="H19" s="21" t="s">
        <v>52</v>
      </c>
      <c r="J19" s="11">
        <f>_xlfn.MAXIFS(tr_dqmaniac_lang_yi!D$2:D$675,tr_dqmaniac_lang_yi!B$2:B$675,A19)</f>
        <v>95.784408569335895</v>
      </c>
      <c r="K19" s="11">
        <f>_xlfn.MAXIFS(tr_dqmaniac_lang_yi!J$2:J$675,tr_dqmaniac_lang_yi!B$2:B$675,A19)</f>
        <v>87.073501586914034</v>
      </c>
      <c r="L19" t="str">
        <f t="shared" si="0"/>
        <v>Mega</v>
      </c>
    </row>
    <row r="20" spans="1:12" x14ac:dyDescent="0.4">
      <c r="A20">
        <v>1510384</v>
      </c>
      <c r="B20" s="17" t="s">
        <v>73</v>
      </c>
      <c r="C20" s="18">
        <v>2.4</v>
      </c>
      <c r="D20" s="19">
        <v>465.6</v>
      </c>
      <c r="E20" s="20">
        <v>99.7</v>
      </c>
      <c r="F20" s="21">
        <v>45935</v>
      </c>
      <c r="G20" s="21">
        <v>45935</v>
      </c>
      <c r="H20" s="21" t="s">
        <v>49</v>
      </c>
      <c r="J20" s="11">
        <f>_xlfn.MAXIFS(tr_dqmaniac_lang_yi!D$2:D$675,tr_dqmaniac_lang_yi!B$2:B$675,A20)</f>
        <v>93.117027282714801</v>
      </c>
      <c r="K20" s="11">
        <f>_xlfn.MAXIFS(tr_dqmaniac_lang_yi!J$2:J$675,tr_dqmaniac_lang_yi!B$2:B$675,A20)</f>
        <v>89.613898468017538</v>
      </c>
      <c r="L20" t="str">
        <f t="shared" si="0"/>
        <v>Mega</v>
      </c>
    </row>
    <row r="21" spans="1:12" x14ac:dyDescent="0.4">
      <c r="A21">
        <v>1510442</v>
      </c>
      <c r="B21" s="17" t="s">
        <v>74</v>
      </c>
      <c r="C21" s="18">
        <v>2.4</v>
      </c>
      <c r="D21" s="19">
        <v>483.03</v>
      </c>
      <c r="E21" s="20">
        <v>100</v>
      </c>
      <c r="F21" s="21">
        <v>45928</v>
      </c>
      <c r="G21" s="21">
        <v>45928</v>
      </c>
      <c r="H21" s="21" t="s">
        <v>52</v>
      </c>
      <c r="J21" s="11">
        <f>_xlfn.MAXIFS(tr_dqmaniac_lang_yi!D$2:D$675,tr_dqmaniac_lang_yi!B$2:B$675,A21)</f>
        <v>96.605743408203097</v>
      </c>
      <c r="K21" s="11">
        <f>_xlfn.MAXIFS(tr_dqmaniac_lang_yi!J$2:J$675,tr_dqmaniac_lang_yi!B$2:B$675,A21)</f>
        <v>86.468607330322214</v>
      </c>
      <c r="L21" t="str">
        <f t="shared" si="0"/>
        <v>Mega</v>
      </c>
    </row>
    <row r="22" spans="1:12" x14ac:dyDescent="0.4">
      <c r="A22">
        <v>1510388</v>
      </c>
      <c r="B22" s="17" t="s">
        <v>75</v>
      </c>
      <c r="C22" s="18">
        <v>2.5</v>
      </c>
      <c r="D22" s="19">
        <v>445.16</v>
      </c>
      <c r="E22" s="20">
        <v>100</v>
      </c>
      <c r="F22" s="21">
        <v>45935</v>
      </c>
      <c r="G22" s="21">
        <v>45935</v>
      </c>
      <c r="H22" s="21" t="s">
        <v>49</v>
      </c>
      <c r="J22" s="11">
        <f>_xlfn.MAXIFS(tr_dqmaniac_lang_yi!D$2:D$675,tr_dqmaniac_lang_yi!B$2:B$675,A22)</f>
        <v>89.031776428222599</v>
      </c>
      <c r="K22" s="11">
        <f>_xlfn.MAXIFS(tr_dqmaniac_lang_yi!J$2:J$675,tr_dqmaniac_lang_yi!B$2:B$675,A22)</f>
        <v>89.201176452636645</v>
      </c>
      <c r="L22" t="str">
        <f t="shared" si="0"/>
        <v>Mega</v>
      </c>
    </row>
    <row r="23" spans="1:12" x14ac:dyDescent="0.4">
      <c r="A23">
        <v>1510371</v>
      </c>
      <c r="B23" s="17" t="s">
        <v>76</v>
      </c>
      <c r="C23" s="18">
        <v>2.5</v>
      </c>
      <c r="D23" s="19">
        <v>404.42</v>
      </c>
      <c r="E23" s="20">
        <v>98.9</v>
      </c>
      <c r="F23" s="21">
        <v>45931</v>
      </c>
      <c r="G23" s="21">
        <v>45931</v>
      </c>
      <c r="H23" s="21" t="s">
        <v>49</v>
      </c>
      <c r="J23" s="11">
        <f>_xlfn.MAXIFS(tr_dqmaniac_lang_yi!D$2:D$675,tr_dqmaniac_lang_yi!B$2:B$675,A23)</f>
        <v>80.883377075195298</v>
      </c>
      <c r="K23" s="11">
        <f>_xlfn.MAXIFS(tr_dqmaniac_lang_yi!J$2:J$675,tr_dqmaniac_lang_yi!B$2:B$675,A23)</f>
        <v>88.891426086425739</v>
      </c>
      <c r="L23" t="str">
        <f t="shared" si="0"/>
        <v>Mega</v>
      </c>
    </row>
    <row r="24" spans="1:12" x14ac:dyDescent="0.4">
      <c r="A24">
        <v>1510386</v>
      </c>
      <c r="B24" s="17" t="s">
        <v>77</v>
      </c>
      <c r="C24" s="18">
        <v>2.7</v>
      </c>
      <c r="D24" s="19">
        <v>443.26</v>
      </c>
      <c r="E24" s="20">
        <v>99.7</v>
      </c>
      <c r="F24" s="21">
        <v>45930</v>
      </c>
      <c r="G24" s="21">
        <v>45934</v>
      </c>
      <c r="H24" s="21" t="s">
        <v>49</v>
      </c>
      <c r="I24" s="22" t="s">
        <v>53</v>
      </c>
      <c r="J24" s="11">
        <f>_xlfn.MAXIFS(tr_dqmaniac_lang_yi!D$2:D$675,tr_dqmaniac_lang_yi!B$2:B$675,A24)</f>
        <v>88.651756286621094</v>
      </c>
      <c r="K24" s="11">
        <f>_xlfn.MAXIFS(tr_dqmaniac_lang_yi!J$2:J$675,tr_dqmaniac_lang_yi!B$2:B$675,A24)</f>
        <v>88.922950744628807</v>
      </c>
      <c r="L24" t="str">
        <f t="shared" si="0"/>
        <v>Mega</v>
      </c>
    </row>
    <row r="25" spans="1:12" x14ac:dyDescent="0.4">
      <c r="A25">
        <v>1510400</v>
      </c>
      <c r="B25" s="17" t="s">
        <v>78</v>
      </c>
      <c r="C25" s="18">
        <v>2.8</v>
      </c>
      <c r="D25" s="19">
        <v>463.79</v>
      </c>
      <c r="E25" s="20">
        <v>99.7</v>
      </c>
      <c r="F25" s="21">
        <v>45935</v>
      </c>
      <c r="G25" s="21">
        <v>45935</v>
      </c>
      <c r="H25" s="21" t="s">
        <v>49</v>
      </c>
      <c r="I25" s="16" t="s">
        <v>79</v>
      </c>
      <c r="J25" s="11">
        <f>_xlfn.MAXIFS(tr_dqmaniac_lang_yi!D$2:D$675,tr_dqmaniac_lang_yi!B$2:B$675,A25)</f>
        <v>92.758438110351506</v>
      </c>
      <c r="K25" s="11">
        <f>_xlfn.MAXIFS(tr_dqmaniac_lang_yi!J$2:J$675,tr_dqmaniac_lang_yi!B$2:B$675,A25)</f>
        <v>88.655364990234347</v>
      </c>
      <c r="L25" t="str">
        <f t="shared" si="0"/>
        <v>Mega</v>
      </c>
    </row>
    <row r="26" spans="1:12" x14ac:dyDescent="0.4">
      <c r="A26">
        <v>1510396</v>
      </c>
      <c r="B26" s="17" t="s">
        <v>80</v>
      </c>
      <c r="C26" s="18">
        <v>2.8</v>
      </c>
      <c r="D26" s="19">
        <v>445.9</v>
      </c>
      <c r="E26" s="20">
        <v>98.5</v>
      </c>
      <c r="F26" s="21">
        <v>45932</v>
      </c>
      <c r="G26" s="21">
        <v>45934</v>
      </c>
      <c r="H26" s="21" t="s">
        <v>49</v>
      </c>
      <c r="J26" s="11">
        <f>_xlfn.MAXIFS(tr_dqmaniac_lang_yi!D$2:D$675,tr_dqmaniac_lang_yi!B$2:B$675,A26)</f>
        <v>89.180740356445298</v>
      </c>
      <c r="K26" s="11">
        <f>_xlfn.MAXIFS(tr_dqmaniac_lang_yi!J$2:J$675,tr_dqmaniac_lang_yi!B$2:B$675,A26)</f>
        <v>88.985325622558548</v>
      </c>
      <c r="L26" t="str">
        <f t="shared" si="0"/>
        <v>Mega</v>
      </c>
    </row>
    <row r="27" spans="1:12" x14ac:dyDescent="0.4">
      <c r="A27">
        <v>1510381</v>
      </c>
      <c r="B27" s="17" t="s">
        <v>81</v>
      </c>
      <c r="C27" s="18">
        <v>2.9</v>
      </c>
      <c r="D27" s="19">
        <v>400.53</v>
      </c>
      <c r="E27" s="20">
        <v>99.2</v>
      </c>
      <c r="F27" s="21">
        <v>45917</v>
      </c>
      <c r="G27" s="21">
        <v>45930</v>
      </c>
      <c r="H27" s="21" t="s">
        <v>52</v>
      </c>
      <c r="J27" s="11">
        <f>_xlfn.MAXIFS(tr_dqmaniac_lang_yi!D$2:D$675,tr_dqmaniac_lang_yi!B$2:B$675,A27)</f>
        <v>80.106529235839801</v>
      </c>
      <c r="K27" s="11">
        <f>_xlfn.MAXIFS(tr_dqmaniac_lang_yi!J$2:J$675,tr_dqmaniac_lang_yi!B$2:B$675,A27)</f>
        <v>82.735007476806601</v>
      </c>
      <c r="L27" t="str">
        <f t="shared" si="0"/>
        <v>Mega</v>
      </c>
    </row>
    <row r="28" spans="1:12" x14ac:dyDescent="0.4">
      <c r="A28">
        <v>1510410</v>
      </c>
      <c r="B28" s="17" t="s">
        <v>82</v>
      </c>
      <c r="C28" s="18">
        <v>2.9</v>
      </c>
      <c r="D28" s="19">
        <v>440.43</v>
      </c>
      <c r="E28" s="20">
        <v>100</v>
      </c>
      <c r="F28" s="21">
        <v>45933</v>
      </c>
      <c r="G28" s="21">
        <v>45933</v>
      </c>
      <c r="H28" s="21" t="s">
        <v>49</v>
      </c>
      <c r="J28" s="11">
        <f>_xlfn.MAXIFS(tr_dqmaniac_lang_yi!D$2:D$675,tr_dqmaniac_lang_yi!B$2:B$675,A28)</f>
        <v>88.0850830078125</v>
      </c>
      <c r="K28" s="11">
        <f>_xlfn.MAXIFS(tr_dqmaniac_lang_yi!J$2:J$675,tr_dqmaniac_lang_yi!B$2:B$675,A28)</f>
        <v>88.035124206542918</v>
      </c>
      <c r="L28" t="str">
        <f t="shared" si="0"/>
        <v>Mega</v>
      </c>
    </row>
    <row r="29" spans="1:12" x14ac:dyDescent="0.4">
      <c r="A29">
        <v>1510398</v>
      </c>
      <c r="B29" s="17" t="s">
        <v>83</v>
      </c>
      <c r="C29" s="18">
        <v>2.9</v>
      </c>
      <c r="D29" s="19">
        <v>399.8</v>
      </c>
      <c r="E29" s="20">
        <v>99</v>
      </c>
      <c r="F29" s="21">
        <v>45935</v>
      </c>
      <c r="G29" s="21">
        <v>45935</v>
      </c>
      <c r="H29" s="21" t="s">
        <v>49</v>
      </c>
      <c r="J29" s="11">
        <f>_xlfn.MAXIFS(tr_dqmaniac_lang_yi!D$2:D$675,tr_dqmaniac_lang_yi!B$2:B$675,A29)</f>
        <v>79.955467224121094</v>
      </c>
      <c r="K29" s="11">
        <f>_xlfn.MAXIFS(tr_dqmaniac_lang_yi!J$2:J$675,tr_dqmaniac_lang_yi!B$2:B$675,A29)</f>
        <v>89.093865966796784</v>
      </c>
      <c r="L29" t="str">
        <f t="shared" si="0"/>
        <v>Mega</v>
      </c>
    </row>
    <row r="30" spans="1:12" x14ac:dyDescent="0.4">
      <c r="A30">
        <v>1510392</v>
      </c>
      <c r="B30" s="17" t="s">
        <v>84</v>
      </c>
      <c r="C30" s="18">
        <v>2.9</v>
      </c>
      <c r="D30" s="19">
        <v>434</v>
      </c>
      <c r="E30" s="20">
        <v>99.7</v>
      </c>
      <c r="F30" s="21">
        <v>45922</v>
      </c>
      <c r="G30" s="21">
        <v>45933</v>
      </c>
      <c r="H30" s="21" t="s">
        <v>49</v>
      </c>
      <c r="J30" s="11">
        <f>_xlfn.MAXIFS(tr_dqmaniac_lang_yi!D$2:D$675,tr_dqmaniac_lang_yi!B$2:B$675,A30)</f>
        <v>86.799674987792898</v>
      </c>
      <c r="K30" s="11">
        <f>_xlfn.MAXIFS(tr_dqmaniac_lang_yi!J$2:J$675,tr_dqmaniac_lang_yi!B$2:B$675,A30)</f>
        <v>83.53453216552731</v>
      </c>
      <c r="L30" t="str">
        <f t="shared" si="0"/>
        <v>Mega</v>
      </c>
    </row>
    <row r="31" spans="1:12" x14ac:dyDescent="0.4">
      <c r="A31">
        <v>1510419</v>
      </c>
      <c r="B31" s="17" t="s">
        <v>85</v>
      </c>
      <c r="C31" s="18">
        <v>2.9</v>
      </c>
      <c r="D31" s="19">
        <v>455.49</v>
      </c>
      <c r="E31" s="20">
        <v>99.8</v>
      </c>
      <c r="F31" s="21">
        <v>45935</v>
      </c>
      <c r="G31" s="21">
        <v>45935</v>
      </c>
      <c r="H31" s="21" t="s">
        <v>49</v>
      </c>
      <c r="J31" s="11">
        <f>_xlfn.MAXIFS(tr_dqmaniac_lang_yi!D$2:D$675,tr_dqmaniac_lang_yi!B$2:B$675,A31)</f>
        <v>91.0985107421875</v>
      </c>
      <c r="K31" s="11">
        <f>_xlfn.MAXIFS(tr_dqmaniac_lang_yi!J$2:J$675,tr_dqmaniac_lang_yi!B$2:B$675,A31)</f>
        <v>88.870285034179645</v>
      </c>
      <c r="L31" t="str">
        <f t="shared" si="0"/>
        <v>Mega</v>
      </c>
    </row>
    <row r="32" spans="1:12" x14ac:dyDescent="0.4">
      <c r="A32">
        <v>1510394</v>
      </c>
      <c r="B32" s="17" t="s">
        <v>86</v>
      </c>
      <c r="C32" s="18">
        <v>3</v>
      </c>
      <c r="D32" s="19">
        <v>426.15</v>
      </c>
      <c r="E32" s="20">
        <v>98.8</v>
      </c>
      <c r="F32" s="21">
        <v>45934</v>
      </c>
      <c r="G32" s="21">
        <v>45934</v>
      </c>
      <c r="H32" s="21" t="s">
        <v>49</v>
      </c>
      <c r="I32" s="16" t="s">
        <v>87</v>
      </c>
      <c r="J32" s="11">
        <f>_xlfn.MAXIFS(tr_dqmaniac_lang_yi!D$2:D$675,tr_dqmaniac_lang_yi!B$2:B$675,A32)</f>
        <v>85.227272033691406</v>
      </c>
      <c r="K32" s="11">
        <f>_xlfn.MAXIFS(tr_dqmaniac_lang_yi!J$2:J$675,tr_dqmaniac_lang_yi!B$2:B$675,A32)</f>
        <v>87.444058227539045</v>
      </c>
      <c r="L32" t="str">
        <f t="shared" si="0"/>
        <v>Mega</v>
      </c>
    </row>
    <row r="33" spans="1:12" x14ac:dyDescent="0.4">
      <c r="A33">
        <v>1510414</v>
      </c>
      <c r="B33" s="17" t="s">
        <v>88</v>
      </c>
      <c r="C33" s="18">
        <v>3</v>
      </c>
      <c r="D33" s="19">
        <v>463.63</v>
      </c>
      <c r="E33" s="20">
        <v>99.1</v>
      </c>
      <c r="F33" s="21">
        <v>45935</v>
      </c>
      <c r="G33" s="21">
        <v>45935</v>
      </c>
      <c r="H33" s="21" t="s">
        <v>52</v>
      </c>
      <c r="I33" s="16"/>
      <c r="J33" s="11">
        <f>_xlfn.MAXIFS(tr_dqmaniac_lang_yi!D$2:D$675,tr_dqmaniac_lang_yi!B$2:B$675,A33)</f>
        <v>92.725822448730398</v>
      </c>
      <c r="K33" s="11">
        <f>_xlfn.MAXIFS(tr_dqmaniac_lang_yi!J$2:J$675,tr_dqmaniac_lang_yi!B$2:B$675,A33)</f>
        <v>89.549303436279203</v>
      </c>
      <c r="L33" t="str">
        <f t="shared" si="0"/>
        <v>Mega</v>
      </c>
    </row>
    <row r="34" spans="1:12" x14ac:dyDescent="0.4">
      <c r="A34">
        <v>1510445</v>
      </c>
      <c r="B34" s="17" t="s">
        <v>89</v>
      </c>
      <c r="C34" s="18">
        <v>3</v>
      </c>
      <c r="D34" s="25">
        <v>511.85</v>
      </c>
      <c r="E34" s="20">
        <v>99.8</v>
      </c>
      <c r="F34" s="21">
        <v>45928</v>
      </c>
      <c r="G34" s="21">
        <v>45935</v>
      </c>
      <c r="H34" s="21" t="s">
        <v>49</v>
      </c>
      <c r="I34" s="16"/>
      <c r="J34" s="11">
        <f>_xlfn.MAXIFS(tr_dqmaniac_lang_yi!D$2:D$675,tr_dqmaniac_lang_yi!B$2:B$675,A34)</f>
        <v>102.369667053222</v>
      </c>
      <c r="K34" s="11">
        <f>_xlfn.MAXIFS(tr_dqmaniac_lang_yi!J$2:J$675,tr_dqmaniac_lang_yi!B$2:B$675,A34)</f>
        <v>87.414546966552692</v>
      </c>
      <c r="L34" t="str">
        <f t="shared" si="0"/>
        <v>Mega</v>
      </c>
    </row>
    <row r="35" spans="1:12" x14ac:dyDescent="0.4">
      <c r="A35">
        <v>1510437</v>
      </c>
      <c r="B35" s="17" t="s">
        <v>90</v>
      </c>
      <c r="C35" s="18">
        <v>3.1</v>
      </c>
      <c r="D35" s="19">
        <v>455.05</v>
      </c>
      <c r="E35" s="20">
        <v>99.1</v>
      </c>
      <c r="F35" s="21">
        <v>45933</v>
      </c>
      <c r="G35" s="21">
        <v>45935</v>
      </c>
      <c r="H35" s="21" t="s">
        <v>49</v>
      </c>
      <c r="J35" s="11">
        <f>_xlfn.MAXIFS(tr_dqmaniac_lang_yi!D$2:D$675,tr_dqmaniac_lang_yi!B$2:B$675,A35)</f>
        <v>91.007583618164006</v>
      </c>
      <c r="K35" s="11">
        <f>_xlfn.MAXIFS(tr_dqmaniac_lang_yi!J$2:J$675,tr_dqmaniac_lang_yi!B$2:B$675,A35)</f>
        <v>89.619562530517484</v>
      </c>
      <c r="L35" t="str">
        <f t="shared" si="0"/>
        <v>Mega</v>
      </c>
    </row>
    <row r="36" spans="1:12" x14ac:dyDescent="0.4">
      <c r="A36">
        <v>1510433</v>
      </c>
      <c r="B36" s="17" t="s">
        <v>91</v>
      </c>
      <c r="C36" s="18">
        <v>3.2</v>
      </c>
      <c r="D36" s="19">
        <v>446.8</v>
      </c>
      <c r="E36" s="20">
        <v>99.3</v>
      </c>
      <c r="F36" s="21">
        <v>45935</v>
      </c>
      <c r="G36" s="21">
        <v>45935</v>
      </c>
      <c r="H36" s="21" t="s">
        <v>49</v>
      </c>
      <c r="J36" s="11">
        <f>_xlfn.MAXIFS(tr_dqmaniac_lang_yi!D$2:D$675,tr_dqmaniac_lang_yi!B$2:B$675,A36)</f>
        <v>89.360443115234304</v>
      </c>
      <c r="K36" s="11">
        <f>_xlfn.MAXIFS(tr_dqmaniac_lang_yi!J$2:J$675,tr_dqmaniac_lang_yi!B$2:B$675,A36)</f>
        <v>89.201427459716768</v>
      </c>
      <c r="L36" t="str">
        <f t="shared" si="0"/>
        <v>Mega</v>
      </c>
    </row>
    <row r="37" spans="1:12" x14ac:dyDescent="0.4">
      <c r="A37">
        <v>1510439</v>
      </c>
      <c r="B37" s="17" t="s">
        <v>92</v>
      </c>
      <c r="C37" s="18">
        <v>3.2</v>
      </c>
      <c r="D37" s="19">
        <v>464.4</v>
      </c>
      <c r="E37" s="20">
        <v>99.6</v>
      </c>
      <c r="F37" s="21">
        <v>45934</v>
      </c>
      <c r="G37" s="21">
        <v>45934</v>
      </c>
      <c r="H37" s="21" t="s">
        <v>49</v>
      </c>
      <c r="I37" s="15"/>
      <c r="J37" s="11">
        <f>_xlfn.MAXIFS(tr_dqmaniac_lang_yi!D$2:D$675,tr_dqmaniac_lang_yi!B$2:B$675,A37)</f>
        <v>92.881484985351506</v>
      </c>
      <c r="K37" s="11">
        <f>_xlfn.MAXIFS(tr_dqmaniac_lang_yi!J$2:J$675,tr_dqmaniac_lang_yi!B$2:B$675,A37)</f>
        <v>87.006728363036999</v>
      </c>
      <c r="L37" t="str">
        <f t="shared" si="0"/>
        <v>Mega</v>
      </c>
    </row>
    <row r="38" spans="1:12" x14ac:dyDescent="0.4">
      <c r="A38">
        <v>1510377</v>
      </c>
      <c r="B38" s="17" t="s">
        <v>93</v>
      </c>
      <c r="C38" s="18">
        <v>3.2</v>
      </c>
      <c r="D38" s="19">
        <v>441.96</v>
      </c>
      <c r="E38" s="20">
        <v>99.6</v>
      </c>
      <c r="F38" s="21">
        <v>45923</v>
      </c>
      <c r="G38" s="21">
        <v>45933</v>
      </c>
      <c r="H38" s="21" t="s">
        <v>49</v>
      </c>
      <c r="I38" s="22" t="s">
        <v>50</v>
      </c>
      <c r="J38" s="11">
        <f>_xlfn.MAXIFS(tr_dqmaniac_lang_yi!D$2:D$675,tr_dqmaniac_lang_yi!B$2:B$675,A38)</f>
        <v>88.391281127929602</v>
      </c>
      <c r="K38" s="11">
        <f>_xlfn.MAXIFS(tr_dqmaniac_lang_yi!J$2:J$675,tr_dqmaniac_lang_yi!B$2:B$675,A38)</f>
        <v>88.508029174804591</v>
      </c>
      <c r="L38" t="str">
        <f t="shared" si="0"/>
        <v>Mega</v>
      </c>
    </row>
    <row r="39" spans="1:12" x14ac:dyDescent="0.4">
      <c r="A39">
        <v>1510374</v>
      </c>
      <c r="B39" s="17" t="s">
        <v>94</v>
      </c>
      <c r="C39" s="18">
        <v>3.2</v>
      </c>
      <c r="D39" s="19">
        <v>427.7</v>
      </c>
      <c r="E39" s="20">
        <v>99.6</v>
      </c>
      <c r="F39" s="21">
        <v>45935</v>
      </c>
      <c r="G39" s="21">
        <v>45935</v>
      </c>
      <c r="H39" s="21" t="s">
        <v>49</v>
      </c>
      <c r="I39" s="22"/>
      <c r="J39" s="11">
        <f>_xlfn.MAXIFS(tr_dqmaniac_lang_yi!D$2:D$675,tr_dqmaniac_lang_yi!B$2:B$675,A39)</f>
        <v>85.540313720703097</v>
      </c>
      <c r="K39" s="11">
        <f>_xlfn.MAXIFS(tr_dqmaniac_lang_yi!J$2:J$675,tr_dqmaniac_lang_yi!B$2:B$675,A39)</f>
        <v>88.574164581298731</v>
      </c>
      <c r="L39" t="str">
        <f t="shared" si="0"/>
        <v>Mega</v>
      </c>
    </row>
    <row r="40" spans="1:12" x14ac:dyDescent="0.4">
      <c r="A40">
        <v>1510430</v>
      </c>
      <c r="B40" s="17" t="s">
        <v>95</v>
      </c>
      <c r="C40" s="18">
        <v>3.3</v>
      </c>
      <c r="D40" s="19">
        <v>431.64</v>
      </c>
      <c r="E40" s="20">
        <v>99.5</v>
      </c>
      <c r="F40" s="21">
        <v>45923</v>
      </c>
      <c r="G40" s="21">
        <v>45934</v>
      </c>
      <c r="H40" s="21" t="s">
        <v>49</v>
      </c>
      <c r="I40" s="22"/>
      <c r="J40" s="11">
        <f>_xlfn.MAXIFS(tr_dqmaniac_lang_yi!D$2:D$675,tr_dqmaniac_lang_yi!B$2:B$675,A40)</f>
        <v>86.328048706054602</v>
      </c>
      <c r="K40" s="11">
        <f>_xlfn.MAXIFS(tr_dqmaniac_lang_yi!J$2:J$675,tr_dqmaniac_lang_yi!B$2:B$675,A40)</f>
        <v>88.178636932372996</v>
      </c>
      <c r="L40" t="str">
        <f t="shared" si="0"/>
        <v>Mega</v>
      </c>
    </row>
    <row r="41" spans="1:12" x14ac:dyDescent="0.4">
      <c r="A41">
        <v>1510425</v>
      </c>
      <c r="B41" s="17" t="s">
        <v>96</v>
      </c>
      <c r="C41" s="18">
        <v>3.6</v>
      </c>
      <c r="D41" s="19">
        <v>416</v>
      </c>
      <c r="E41" s="20">
        <v>99.4</v>
      </c>
      <c r="F41" s="21">
        <v>45935</v>
      </c>
      <c r="G41" s="21">
        <v>45935</v>
      </c>
      <c r="H41" s="21" t="s">
        <v>49</v>
      </c>
      <c r="I41" s="15"/>
      <c r="J41" s="11">
        <f>_xlfn.MAXIFS(tr_dqmaniac_lang_yi!D$2:D$675,tr_dqmaniac_lang_yi!B$2:B$675,A41)</f>
        <v>83.202072143554602</v>
      </c>
      <c r="K41" s="11">
        <f>_xlfn.MAXIFS(tr_dqmaniac_lang_yi!J$2:J$675,tr_dqmaniac_lang_yi!B$2:B$675,A41)</f>
        <v>89.698184204101537</v>
      </c>
      <c r="L41" t="str">
        <f t="shared" si="0"/>
        <v>Mega</v>
      </c>
    </row>
    <row r="42" spans="1:12" x14ac:dyDescent="0.4">
      <c r="A42">
        <v>1510373</v>
      </c>
      <c r="B42" s="17" t="s">
        <v>97</v>
      </c>
      <c r="C42" s="18">
        <v>4.0999999999999996</v>
      </c>
      <c r="D42" s="19">
        <v>453.05</v>
      </c>
      <c r="E42" s="20">
        <v>99.3</v>
      </c>
      <c r="F42" s="21">
        <v>45934</v>
      </c>
      <c r="G42" s="21">
        <v>45934</v>
      </c>
      <c r="H42" s="21" t="s">
        <v>49</v>
      </c>
      <c r="I42" s="15"/>
      <c r="J42" s="11">
        <f>_xlfn.MAXIFS(tr_dqmaniac_lang_yi!D$2:D$675,tr_dqmaniac_lang_yi!B$2:B$675,A42)</f>
        <v>90.609237670898395</v>
      </c>
      <c r="K42" s="11">
        <f>_xlfn.MAXIFS(tr_dqmaniac_lang_yi!J$2:J$675,tr_dqmaniac_lang_yi!B$2:B$675,A42)</f>
        <v>87.722604370117068</v>
      </c>
      <c r="L42" t="str">
        <f t="shared" si="0"/>
        <v>Mega</v>
      </c>
    </row>
    <row r="43" spans="1:12" x14ac:dyDescent="0.4">
      <c r="A43">
        <v>1510448</v>
      </c>
      <c r="B43" s="17" t="s">
        <v>98</v>
      </c>
      <c r="C43" s="18">
        <v>4.7</v>
      </c>
      <c r="D43" s="19">
        <v>473.89</v>
      </c>
      <c r="E43" s="20">
        <v>99.4</v>
      </c>
      <c r="F43" s="21">
        <v>45928</v>
      </c>
      <c r="G43" s="21">
        <v>45931</v>
      </c>
      <c r="H43" s="21" t="s">
        <v>49</v>
      </c>
      <c r="J43" s="11">
        <f>_xlfn.MAXIFS(tr_dqmaniac_lang_yi!D$2:D$675,tr_dqmaniac_lang_yi!B$2:B$675,A43)</f>
        <v>94.777893066406193</v>
      </c>
      <c r="K43" s="11">
        <f>_xlfn.MAXIFS(tr_dqmaniac_lang_yi!J$2:J$675,tr_dqmaniac_lang_yi!B$2:B$675,A43)</f>
        <v>88.781908416747939</v>
      </c>
      <c r="L43" t="str">
        <f t="shared" si="0"/>
        <v>Mega</v>
      </c>
    </row>
    <row r="44" spans="1:12" x14ac:dyDescent="0.4">
      <c r="B44" s="17"/>
      <c r="C44" s="18"/>
      <c r="D44" s="19"/>
      <c r="E44" s="20"/>
      <c r="F44" s="26"/>
      <c r="G44" s="26"/>
      <c r="H44" s="26"/>
      <c r="J44" s="11"/>
      <c r="K44" s="11"/>
    </row>
    <row r="45" spans="1:12" x14ac:dyDescent="0.4">
      <c r="D45" s="16" t="s">
        <v>99</v>
      </c>
      <c r="E45" s="16" t="s">
        <v>100</v>
      </c>
      <c r="J45" s="11"/>
      <c r="K45" s="11"/>
    </row>
    <row r="46" spans="1:12" x14ac:dyDescent="0.4">
      <c r="B46" s="17" t="s">
        <v>101</v>
      </c>
      <c r="D46" s="11">
        <f>AVERAGE(D2:D44)</f>
        <v>447.38951219512182</v>
      </c>
      <c r="E46" s="11">
        <f>AVERAGE(D2:D44, D51:D125)</f>
        <v>432.83163636363628</v>
      </c>
      <c r="J46" s="11"/>
      <c r="K46" s="11"/>
    </row>
    <row r="47" spans="1:12" x14ac:dyDescent="0.4">
      <c r="B47" s="17" t="s">
        <v>102</v>
      </c>
      <c r="D47">
        <f>COUNTA(D2:D44)</f>
        <v>41</v>
      </c>
      <c r="E47">
        <f>COUNTA(D2:D44, D51:D125)</f>
        <v>55</v>
      </c>
      <c r="J47" s="11"/>
      <c r="K47" s="11"/>
    </row>
    <row r="48" spans="1:12" x14ac:dyDescent="0.4">
      <c r="B48" s="17" t="s">
        <v>103</v>
      </c>
      <c r="D48">
        <f>COUNTA(C2:C44)</f>
        <v>42</v>
      </c>
      <c r="E48">
        <f>COUNTA(C2:C44, C51:C125)</f>
        <v>117</v>
      </c>
      <c r="J48" s="11"/>
      <c r="K48" s="11"/>
    </row>
    <row r="49" spans="1:12" x14ac:dyDescent="0.4">
      <c r="B49" s="17"/>
      <c r="D49" s="11"/>
      <c r="J49" s="11"/>
      <c r="K49" s="11"/>
    </row>
    <row r="50" spans="1:12" x14ac:dyDescent="0.4">
      <c r="J50" s="11"/>
      <c r="K50" s="11"/>
    </row>
    <row r="51" spans="1:12" x14ac:dyDescent="0.4">
      <c r="B51" s="17" t="s">
        <v>104</v>
      </c>
      <c r="C51" s="18">
        <v>1.1000000000000001</v>
      </c>
      <c r="D51" s="19"/>
      <c r="E51" s="20"/>
      <c r="F51" s="26"/>
      <c r="G51" s="21">
        <v>45913</v>
      </c>
      <c r="H51" s="26" t="s">
        <v>105</v>
      </c>
      <c r="J51" s="11">
        <f>_xlfn.MAXIFS(tr_dqmaniac_lang_yi!D$2:D$675,tr_dqmaniac_lang_yi!B$2:B$675,A51)</f>
        <v>0</v>
      </c>
      <c r="K51" s="11">
        <f>_xlfn.MAXIFS(tr_dqmaniac_lang_yi!J$2:J$675,tr_dqmaniac_lang_yi!B$2:B$675,A51)</f>
        <v>0</v>
      </c>
      <c r="L51" t="str">
        <f t="shared" ref="L51:L114" si="1">IF(K51&gt;=80,"Mega","-")</f>
        <v>-</v>
      </c>
    </row>
    <row r="52" spans="1:12" x14ac:dyDescent="0.4">
      <c r="B52" s="17" t="s">
        <v>106</v>
      </c>
      <c r="C52" s="18">
        <v>1.1000000000000001</v>
      </c>
      <c r="D52" s="19"/>
      <c r="E52" s="20"/>
      <c r="F52" s="26"/>
      <c r="G52" s="21">
        <v>45912</v>
      </c>
      <c r="H52" s="26" t="s">
        <v>105</v>
      </c>
      <c r="I52">
        <v>19</v>
      </c>
      <c r="J52" s="11">
        <f>_xlfn.MAXIFS(tr_dqmaniac_lang_yi!D$2:D$675,tr_dqmaniac_lang_yi!B$2:B$675,A52)</f>
        <v>0</v>
      </c>
      <c r="K52" s="11">
        <f>_xlfn.MAXIFS(tr_dqmaniac_lang_yi!J$2:J$675,tr_dqmaniac_lang_yi!B$2:B$675,A52)</f>
        <v>0</v>
      </c>
      <c r="L52" t="str">
        <f t="shared" si="1"/>
        <v>-</v>
      </c>
    </row>
    <row r="53" spans="1:12" x14ac:dyDescent="0.4">
      <c r="A53">
        <v>1510022</v>
      </c>
      <c r="B53" s="17" t="s">
        <v>107</v>
      </c>
      <c r="C53" s="18">
        <v>1.2</v>
      </c>
      <c r="D53" s="19">
        <v>347.81</v>
      </c>
      <c r="E53" s="20">
        <v>98.2</v>
      </c>
      <c r="F53" s="21">
        <v>45908</v>
      </c>
      <c r="G53" s="21">
        <v>45908</v>
      </c>
      <c r="H53" s="26" t="s">
        <v>105</v>
      </c>
      <c r="J53" s="11">
        <f>_xlfn.MAXIFS(tr_dqmaniac_lang_yi!D$2:D$675,tr_dqmaniac_lang_yi!B$2:B$675,A53)</f>
        <v>69.561416625976506</v>
      </c>
      <c r="K53" s="11">
        <f>_xlfn.MAXIFS(tr_dqmaniac_lang_yi!J$2:J$675,tr_dqmaniac_lang_yi!B$2:B$675,A53)</f>
        <v>0</v>
      </c>
      <c r="L53" t="str">
        <f t="shared" si="1"/>
        <v>-</v>
      </c>
    </row>
    <row r="54" spans="1:12" x14ac:dyDescent="0.4">
      <c r="B54" s="17" t="s">
        <v>108</v>
      </c>
      <c r="C54" s="18">
        <v>1.4</v>
      </c>
      <c r="D54" s="19"/>
      <c r="E54" s="20"/>
      <c r="F54" s="26"/>
      <c r="G54" s="21">
        <v>45914</v>
      </c>
      <c r="H54" s="26" t="s">
        <v>105</v>
      </c>
      <c r="J54" s="11">
        <f>_xlfn.MAXIFS(tr_dqmaniac_lang_yi!D$2:D$675,tr_dqmaniac_lang_yi!B$2:B$675,A54)</f>
        <v>0</v>
      </c>
      <c r="K54" s="11">
        <f>_xlfn.MAXIFS(tr_dqmaniac_lang_yi!J$2:J$675,tr_dqmaniac_lang_yi!B$2:B$675,A54)</f>
        <v>0</v>
      </c>
      <c r="L54" t="str">
        <f t="shared" si="1"/>
        <v>-</v>
      </c>
    </row>
    <row r="55" spans="1:12" x14ac:dyDescent="0.4">
      <c r="B55" s="17" t="s">
        <v>109</v>
      </c>
      <c r="C55" s="18">
        <v>1.4</v>
      </c>
      <c r="D55" s="19"/>
      <c r="E55" s="20"/>
      <c r="F55" s="26"/>
      <c r="G55" s="21">
        <v>45911</v>
      </c>
      <c r="H55" s="26" t="s">
        <v>105</v>
      </c>
      <c r="J55" s="11">
        <f>_xlfn.MAXIFS(tr_dqmaniac_lang_yi!D$2:D$675,tr_dqmaniac_lang_yi!B$2:B$675,A55)</f>
        <v>0</v>
      </c>
      <c r="K55" s="11">
        <f>_xlfn.MAXIFS(tr_dqmaniac_lang_yi!J$2:J$675,tr_dqmaniac_lang_yi!B$2:B$675,A55)</f>
        <v>0</v>
      </c>
      <c r="L55" t="str">
        <f t="shared" si="1"/>
        <v>-</v>
      </c>
    </row>
    <row r="56" spans="1:12" x14ac:dyDescent="0.4">
      <c r="A56">
        <v>1510336</v>
      </c>
      <c r="B56" s="17" t="s">
        <v>110</v>
      </c>
      <c r="C56" s="18">
        <v>1.5</v>
      </c>
      <c r="D56" s="19">
        <v>414.11</v>
      </c>
      <c r="E56" s="20">
        <v>100</v>
      </c>
      <c r="F56" s="21">
        <v>45912</v>
      </c>
      <c r="G56" s="21">
        <v>45914</v>
      </c>
      <c r="H56" s="26" t="s">
        <v>105</v>
      </c>
      <c r="J56" s="11">
        <f>_xlfn.MAXIFS(tr_dqmaniac_lang_yi!D$2:D$675,tr_dqmaniac_lang_yi!B$2:B$675,A56)</f>
        <v>82.822982788085895</v>
      </c>
      <c r="K56" s="11">
        <f>_xlfn.MAXIFS(tr_dqmaniac_lang_yi!J$2:J$675,tr_dqmaniac_lang_yi!B$2:B$675,A56)</f>
        <v>76.756821441650345</v>
      </c>
      <c r="L56" t="str">
        <f t="shared" si="1"/>
        <v>-</v>
      </c>
    </row>
    <row r="57" spans="1:12" x14ac:dyDescent="0.4">
      <c r="B57" s="17" t="s">
        <v>111</v>
      </c>
      <c r="C57" s="18">
        <v>1.5</v>
      </c>
      <c r="D57" s="19"/>
      <c r="E57" s="20"/>
      <c r="F57" s="26"/>
      <c r="G57" s="21">
        <v>45914</v>
      </c>
      <c r="H57" s="26" t="s">
        <v>105</v>
      </c>
      <c r="I57">
        <v>2001</v>
      </c>
      <c r="J57" s="11">
        <f>_xlfn.MAXIFS(tr_dqmaniac_lang_yi!D$2:D$675,tr_dqmaniac_lang_yi!B$2:B$675,A57)</f>
        <v>0</v>
      </c>
      <c r="K57" s="11">
        <f>_xlfn.MAXIFS(tr_dqmaniac_lang_yi!J$2:J$675,tr_dqmaniac_lang_yi!B$2:B$675,A57)</f>
        <v>0</v>
      </c>
      <c r="L57" t="str">
        <f t="shared" si="1"/>
        <v>-</v>
      </c>
    </row>
    <row r="58" spans="1:12" x14ac:dyDescent="0.4">
      <c r="B58" s="17" t="s">
        <v>112</v>
      </c>
      <c r="C58" s="18">
        <v>1.5</v>
      </c>
      <c r="D58" s="19"/>
      <c r="E58" s="20"/>
      <c r="F58" s="26"/>
      <c r="G58" s="21">
        <v>45912</v>
      </c>
      <c r="H58" s="26" t="s">
        <v>105</v>
      </c>
      <c r="J58" s="11">
        <f>_xlfn.MAXIFS(tr_dqmaniac_lang_yi!D$2:D$675,tr_dqmaniac_lang_yi!B$2:B$675,A58)</f>
        <v>0</v>
      </c>
      <c r="K58" s="11">
        <f>_xlfn.MAXIFS(tr_dqmaniac_lang_yi!J$2:J$675,tr_dqmaniac_lang_yi!B$2:B$675,A58)</f>
        <v>0</v>
      </c>
      <c r="L58" t="str">
        <f t="shared" si="1"/>
        <v>-</v>
      </c>
    </row>
    <row r="59" spans="1:12" x14ac:dyDescent="0.4">
      <c r="B59" s="17" t="s">
        <v>113</v>
      </c>
      <c r="C59" s="18">
        <v>1.5</v>
      </c>
      <c r="D59" s="19"/>
      <c r="E59" s="20"/>
      <c r="F59" s="26"/>
      <c r="G59" s="21">
        <v>45911</v>
      </c>
      <c r="H59" s="26" t="s">
        <v>105</v>
      </c>
      <c r="J59" s="11">
        <f>_xlfn.MAXIFS(tr_dqmaniac_lang_yi!D$2:D$675,tr_dqmaniac_lang_yi!B$2:B$675,A59)</f>
        <v>0</v>
      </c>
      <c r="K59" s="11">
        <f>_xlfn.MAXIFS(tr_dqmaniac_lang_yi!J$2:J$675,tr_dqmaniac_lang_yi!B$2:B$675,A59)</f>
        <v>0</v>
      </c>
      <c r="L59" t="str">
        <f t="shared" si="1"/>
        <v>-</v>
      </c>
    </row>
    <row r="60" spans="1:12" x14ac:dyDescent="0.4">
      <c r="B60" s="17" t="s">
        <v>114</v>
      </c>
      <c r="C60" s="18">
        <v>1.6</v>
      </c>
      <c r="D60" s="19"/>
      <c r="E60" s="20"/>
      <c r="F60" s="26"/>
      <c r="G60" s="21">
        <v>45914</v>
      </c>
      <c r="H60" s="26" t="s">
        <v>105</v>
      </c>
      <c r="J60" s="11">
        <f>_xlfn.MAXIFS(tr_dqmaniac_lang_yi!D$2:D$675,tr_dqmaniac_lang_yi!B$2:B$675,A60)</f>
        <v>0</v>
      </c>
      <c r="K60" s="11">
        <f>_xlfn.MAXIFS(tr_dqmaniac_lang_yi!J$2:J$675,tr_dqmaniac_lang_yi!B$2:B$675,A60)</f>
        <v>0</v>
      </c>
      <c r="L60" t="str">
        <f t="shared" si="1"/>
        <v>-</v>
      </c>
    </row>
    <row r="61" spans="1:12" x14ac:dyDescent="0.4">
      <c r="B61" s="17" t="s">
        <v>115</v>
      </c>
      <c r="C61" s="18">
        <v>1.6</v>
      </c>
      <c r="D61" s="19"/>
      <c r="E61" s="20"/>
      <c r="F61" s="26"/>
      <c r="G61" s="21">
        <v>45913</v>
      </c>
      <c r="H61" s="26" t="s">
        <v>105</v>
      </c>
      <c r="J61" s="11">
        <f>_xlfn.MAXIFS(tr_dqmaniac_lang_yi!D$2:D$675,tr_dqmaniac_lang_yi!B$2:B$675,A61)</f>
        <v>0</v>
      </c>
      <c r="K61" s="11">
        <f>_xlfn.MAXIFS(tr_dqmaniac_lang_yi!J$2:J$675,tr_dqmaniac_lang_yi!B$2:B$675,A61)</f>
        <v>0</v>
      </c>
      <c r="L61" t="str">
        <f t="shared" si="1"/>
        <v>-</v>
      </c>
    </row>
    <row r="62" spans="1:12" x14ac:dyDescent="0.4">
      <c r="B62" s="17" t="s">
        <v>116</v>
      </c>
      <c r="C62" s="18">
        <v>1.6</v>
      </c>
      <c r="D62" s="19"/>
      <c r="E62" s="20"/>
      <c r="F62" s="26"/>
      <c r="G62" s="21">
        <v>45911</v>
      </c>
      <c r="H62" s="26" t="s">
        <v>105</v>
      </c>
      <c r="J62" s="11">
        <f>_xlfn.MAXIFS(tr_dqmaniac_lang_yi!D$2:D$675,tr_dqmaniac_lang_yi!B$2:B$675,A62)</f>
        <v>0</v>
      </c>
      <c r="K62" s="11">
        <f>_xlfn.MAXIFS(tr_dqmaniac_lang_yi!J$2:J$675,tr_dqmaniac_lang_yi!B$2:B$675,A62)</f>
        <v>0</v>
      </c>
      <c r="L62" t="str">
        <f t="shared" si="1"/>
        <v>-</v>
      </c>
    </row>
    <row r="63" spans="1:12" x14ac:dyDescent="0.4">
      <c r="B63" s="17" t="s">
        <v>117</v>
      </c>
      <c r="C63" s="18">
        <v>1.7</v>
      </c>
      <c r="D63" s="19"/>
      <c r="E63" s="20"/>
      <c r="F63" s="26"/>
      <c r="G63" s="21">
        <v>45914</v>
      </c>
      <c r="H63" s="26" t="s">
        <v>105</v>
      </c>
      <c r="J63" s="11">
        <f>_xlfn.MAXIFS(tr_dqmaniac_lang_yi!D$2:D$675,tr_dqmaniac_lang_yi!B$2:B$675,A63)</f>
        <v>0</v>
      </c>
      <c r="K63" s="11">
        <f>_xlfn.MAXIFS(tr_dqmaniac_lang_yi!J$2:J$675,tr_dqmaniac_lang_yi!B$2:B$675,A63)</f>
        <v>0</v>
      </c>
      <c r="L63" t="str">
        <f t="shared" si="1"/>
        <v>-</v>
      </c>
    </row>
    <row r="64" spans="1:12" x14ac:dyDescent="0.4">
      <c r="B64" s="17" t="s">
        <v>118</v>
      </c>
      <c r="C64" s="18">
        <v>1.7</v>
      </c>
      <c r="D64" s="19"/>
      <c r="E64" s="20"/>
      <c r="F64" s="26"/>
      <c r="G64" s="21">
        <v>45914</v>
      </c>
      <c r="H64" s="26" t="s">
        <v>105</v>
      </c>
      <c r="J64" s="11">
        <f>_xlfn.MAXIFS(tr_dqmaniac_lang_yi!D$2:D$675,tr_dqmaniac_lang_yi!B$2:B$675,A64)</f>
        <v>0</v>
      </c>
      <c r="K64" s="11">
        <f>_xlfn.MAXIFS(tr_dqmaniac_lang_yi!J$2:J$675,tr_dqmaniac_lang_yi!B$2:B$675,A64)</f>
        <v>0</v>
      </c>
      <c r="L64" t="str">
        <f t="shared" si="1"/>
        <v>-</v>
      </c>
    </row>
    <row r="65" spans="1:12" x14ac:dyDescent="0.4">
      <c r="B65" s="17" t="s">
        <v>119</v>
      </c>
      <c r="C65" s="18">
        <v>1.7</v>
      </c>
      <c r="D65" s="19"/>
      <c r="E65" s="20"/>
      <c r="F65" s="26"/>
      <c r="G65" s="21">
        <v>45913</v>
      </c>
      <c r="H65" s="26" t="s">
        <v>105</v>
      </c>
      <c r="J65" s="11">
        <f>_xlfn.MAXIFS(tr_dqmaniac_lang_yi!D$2:D$675,tr_dqmaniac_lang_yi!B$2:B$675,A65)</f>
        <v>0</v>
      </c>
      <c r="K65" s="11">
        <f>_xlfn.MAXIFS(tr_dqmaniac_lang_yi!J$2:J$675,tr_dqmaniac_lang_yi!B$2:B$675,A65)</f>
        <v>0</v>
      </c>
      <c r="L65" t="str">
        <f t="shared" si="1"/>
        <v>-</v>
      </c>
    </row>
    <row r="66" spans="1:12" x14ac:dyDescent="0.4">
      <c r="B66" s="17" t="s">
        <v>120</v>
      </c>
      <c r="C66" s="18">
        <v>1.7</v>
      </c>
      <c r="D66" s="19"/>
      <c r="E66" s="20"/>
      <c r="F66" s="26"/>
      <c r="G66" s="21">
        <v>45912</v>
      </c>
      <c r="H66" s="26" t="s">
        <v>105</v>
      </c>
      <c r="J66" s="11">
        <f>_xlfn.MAXIFS(tr_dqmaniac_lang_yi!D$2:D$675,tr_dqmaniac_lang_yi!B$2:B$675,A66)</f>
        <v>0</v>
      </c>
      <c r="K66" s="11">
        <f>_xlfn.MAXIFS(tr_dqmaniac_lang_yi!J$2:J$675,tr_dqmaniac_lang_yi!B$2:B$675,A66)</f>
        <v>0</v>
      </c>
      <c r="L66" t="str">
        <f t="shared" si="1"/>
        <v>-</v>
      </c>
    </row>
    <row r="67" spans="1:12" x14ac:dyDescent="0.4">
      <c r="B67" s="17" t="s">
        <v>121</v>
      </c>
      <c r="C67" s="18">
        <v>1.7</v>
      </c>
      <c r="D67" s="19"/>
      <c r="E67" s="20"/>
      <c r="F67" s="26"/>
      <c r="G67" s="21">
        <v>45912</v>
      </c>
      <c r="H67" s="26" t="s">
        <v>105</v>
      </c>
      <c r="J67" s="11">
        <f>_xlfn.MAXIFS(tr_dqmaniac_lang_yi!D$2:D$675,tr_dqmaniac_lang_yi!B$2:B$675,A67)</f>
        <v>0</v>
      </c>
      <c r="K67" s="11">
        <f>_xlfn.MAXIFS(tr_dqmaniac_lang_yi!J$2:J$675,tr_dqmaniac_lang_yi!B$2:B$675,A67)</f>
        <v>0</v>
      </c>
      <c r="L67" t="str">
        <f t="shared" si="1"/>
        <v>-</v>
      </c>
    </row>
    <row r="68" spans="1:12" x14ac:dyDescent="0.4">
      <c r="B68" s="17" t="s">
        <v>122</v>
      </c>
      <c r="C68" s="18">
        <v>1.8</v>
      </c>
      <c r="D68" s="19"/>
      <c r="E68" s="20"/>
      <c r="F68" s="26"/>
      <c r="G68" s="21">
        <v>45914</v>
      </c>
      <c r="H68" s="26" t="s">
        <v>105</v>
      </c>
      <c r="J68" s="11">
        <f>_xlfn.MAXIFS(tr_dqmaniac_lang_yi!D$2:D$675,tr_dqmaniac_lang_yi!B$2:B$675,A68)</f>
        <v>0</v>
      </c>
      <c r="K68" s="11">
        <f>_xlfn.MAXIFS(tr_dqmaniac_lang_yi!J$2:J$675,tr_dqmaniac_lang_yi!B$2:B$675,A68)</f>
        <v>0</v>
      </c>
      <c r="L68" t="str">
        <f t="shared" si="1"/>
        <v>-</v>
      </c>
    </row>
    <row r="69" spans="1:12" x14ac:dyDescent="0.4">
      <c r="B69" s="17" t="s">
        <v>123</v>
      </c>
      <c r="C69" s="18">
        <v>1.8</v>
      </c>
      <c r="D69" s="19"/>
      <c r="E69" s="20"/>
      <c r="F69" s="26"/>
      <c r="G69" s="21">
        <v>45914</v>
      </c>
      <c r="H69" s="26" t="s">
        <v>105</v>
      </c>
      <c r="I69" t="s">
        <v>124</v>
      </c>
      <c r="J69" s="11">
        <f>_xlfn.MAXIFS(tr_dqmaniac_lang_yi!D$2:D$675,tr_dqmaniac_lang_yi!B$2:B$675,A69)</f>
        <v>0</v>
      </c>
      <c r="K69" s="11">
        <f>_xlfn.MAXIFS(tr_dqmaniac_lang_yi!J$2:J$675,tr_dqmaniac_lang_yi!B$2:B$675,A69)</f>
        <v>0</v>
      </c>
      <c r="L69" t="str">
        <f t="shared" si="1"/>
        <v>-</v>
      </c>
    </row>
    <row r="70" spans="1:12" x14ac:dyDescent="0.4">
      <c r="B70" s="17" t="s">
        <v>125</v>
      </c>
      <c r="C70" s="18">
        <v>1.8</v>
      </c>
      <c r="D70" s="19"/>
      <c r="E70" s="20"/>
      <c r="F70" s="26"/>
      <c r="G70" s="21">
        <v>45913</v>
      </c>
      <c r="H70" s="26" t="s">
        <v>105</v>
      </c>
      <c r="J70" s="11">
        <f>_xlfn.MAXIFS(tr_dqmaniac_lang_yi!D$2:D$675,tr_dqmaniac_lang_yi!B$2:B$675,A70)</f>
        <v>0</v>
      </c>
      <c r="K70" s="11">
        <f>_xlfn.MAXIFS(tr_dqmaniac_lang_yi!J$2:J$675,tr_dqmaniac_lang_yi!B$2:B$675,A70)</f>
        <v>0</v>
      </c>
      <c r="L70" t="str">
        <f t="shared" si="1"/>
        <v>-</v>
      </c>
    </row>
    <row r="71" spans="1:12" x14ac:dyDescent="0.4">
      <c r="B71" s="17" t="s">
        <v>126</v>
      </c>
      <c r="C71" s="18">
        <v>1.8</v>
      </c>
      <c r="D71" s="19"/>
      <c r="E71" s="20"/>
      <c r="F71" s="26"/>
      <c r="G71" s="21">
        <v>45912</v>
      </c>
      <c r="H71" s="26" t="s">
        <v>105</v>
      </c>
      <c r="J71" s="11">
        <f>_xlfn.MAXIFS(tr_dqmaniac_lang_yi!D$2:D$675,tr_dqmaniac_lang_yi!B$2:B$675,A71)</f>
        <v>0</v>
      </c>
      <c r="K71" s="11">
        <f>_xlfn.MAXIFS(tr_dqmaniac_lang_yi!J$2:J$675,tr_dqmaniac_lang_yi!B$2:B$675,A71)</f>
        <v>0</v>
      </c>
      <c r="L71" t="str">
        <f t="shared" si="1"/>
        <v>-</v>
      </c>
    </row>
    <row r="72" spans="1:12" x14ac:dyDescent="0.4">
      <c r="B72" s="17" t="s">
        <v>127</v>
      </c>
      <c r="C72" s="18">
        <v>1.8</v>
      </c>
      <c r="D72" s="19"/>
      <c r="E72" s="20"/>
      <c r="F72" s="26"/>
      <c r="G72" s="21">
        <v>45908</v>
      </c>
      <c r="H72" s="26" t="s">
        <v>105</v>
      </c>
      <c r="J72" s="11">
        <f>_xlfn.MAXIFS(tr_dqmaniac_lang_yi!D$2:D$675,tr_dqmaniac_lang_yi!B$2:B$675,A72)</f>
        <v>0</v>
      </c>
      <c r="K72" s="11">
        <f>_xlfn.MAXIFS(tr_dqmaniac_lang_yi!J$2:J$675,tr_dqmaniac_lang_yi!B$2:B$675,A72)</f>
        <v>0</v>
      </c>
      <c r="L72" t="str">
        <f t="shared" si="1"/>
        <v>-</v>
      </c>
    </row>
    <row r="73" spans="1:12" x14ac:dyDescent="0.4">
      <c r="B73" s="17" t="s">
        <v>128</v>
      </c>
      <c r="C73" s="18">
        <v>1.9</v>
      </c>
      <c r="D73" s="19"/>
      <c r="E73" s="20"/>
      <c r="F73" s="26"/>
      <c r="G73" s="21">
        <v>45914</v>
      </c>
      <c r="H73" s="26" t="s">
        <v>105</v>
      </c>
      <c r="J73" s="11">
        <f>_xlfn.MAXIFS(tr_dqmaniac_lang_yi!D$2:D$675,tr_dqmaniac_lang_yi!B$2:B$675,A73)</f>
        <v>0</v>
      </c>
      <c r="K73" s="11">
        <f>_xlfn.MAXIFS(tr_dqmaniac_lang_yi!J$2:J$675,tr_dqmaniac_lang_yi!B$2:B$675,A73)</f>
        <v>0</v>
      </c>
      <c r="L73" t="str">
        <f t="shared" si="1"/>
        <v>-</v>
      </c>
    </row>
    <row r="74" spans="1:12" x14ac:dyDescent="0.4">
      <c r="B74" s="17" t="s">
        <v>129</v>
      </c>
      <c r="C74" s="18">
        <v>1.9</v>
      </c>
      <c r="D74" s="19"/>
      <c r="E74" s="20"/>
      <c r="F74" s="26"/>
      <c r="G74" s="21">
        <v>45912</v>
      </c>
      <c r="H74" s="26" t="s">
        <v>105</v>
      </c>
      <c r="J74" s="11">
        <f>_xlfn.MAXIFS(tr_dqmaniac_lang_yi!D$2:D$675,tr_dqmaniac_lang_yi!B$2:B$675,A74)</f>
        <v>0</v>
      </c>
      <c r="K74" s="11">
        <f>_xlfn.MAXIFS(tr_dqmaniac_lang_yi!J$2:J$675,tr_dqmaniac_lang_yi!B$2:B$675,A74)</f>
        <v>0</v>
      </c>
      <c r="L74" t="str">
        <f t="shared" si="1"/>
        <v>-</v>
      </c>
    </row>
    <row r="75" spans="1:12" x14ac:dyDescent="0.4">
      <c r="A75">
        <v>1510245</v>
      </c>
      <c r="B75" s="17" t="s">
        <v>130</v>
      </c>
      <c r="C75" s="18">
        <v>1.9</v>
      </c>
      <c r="D75" s="19">
        <v>393.78</v>
      </c>
      <c r="E75" s="20">
        <v>100</v>
      </c>
      <c r="F75" s="21">
        <v>45911</v>
      </c>
      <c r="G75" s="21">
        <v>45911</v>
      </c>
      <c r="H75" s="26" t="s">
        <v>105</v>
      </c>
      <c r="J75" s="11">
        <f>_xlfn.MAXIFS(tr_dqmaniac_lang_yi!D$2:D$675,tr_dqmaniac_lang_yi!B$2:B$675,A75)</f>
        <v>78.756378173828097</v>
      </c>
      <c r="K75" s="11">
        <f>_xlfn.MAXIFS(tr_dqmaniac_lang_yi!J$2:J$675,tr_dqmaniac_lang_yi!B$2:B$675,A75)</f>
        <v>75.539098739623967</v>
      </c>
      <c r="L75" t="str">
        <f t="shared" si="1"/>
        <v>-</v>
      </c>
    </row>
    <row r="76" spans="1:12" x14ac:dyDescent="0.4">
      <c r="B76" s="17" t="s">
        <v>131</v>
      </c>
      <c r="C76" s="18">
        <v>2</v>
      </c>
      <c r="D76" s="19"/>
      <c r="E76" s="20"/>
      <c r="F76" s="26"/>
      <c r="G76" s="21">
        <v>45914</v>
      </c>
      <c r="H76" s="26" t="s">
        <v>105</v>
      </c>
      <c r="J76" s="11">
        <f>_xlfn.MAXIFS(tr_dqmaniac_lang_yi!D$2:D$675,tr_dqmaniac_lang_yi!B$2:B$675,A76)</f>
        <v>0</v>
      </c>
      <c r="K76" s="11">
        <f>_xlfn.MAXIFS(tr_dqmaniac_lang_yi!J$2:J$675,tr_dqmaniac_lang_yi!B$2:B$675,A76)</f>
        <v>0</v>
      </c>
      <c r="L76" t="str">
        <f t="shared" si="1"/>
        <v>-</v>
      </c>
    </row>
    <row r="77" spans="1:12" x14ac:dyDescent="0.4">
      <c r="B77" s="17" t="s">
        <v>132</v>
      </c>
      <c r="C77" s="18">
        <v>2</v>
      </c>
      <c r="D77" s="19"/>
      <c r="E77" s="20"/>
      <c r="F77" s="26"/>
      <c r="G77" s="21">
        <v>45914</v>
      </c>
      <c r="H77" s="26" t="s">
        <v>105</v>
      </c>
      <c r="J77" s="11">
        <f>_xlfn.MAXIFS(tr_dqmaniac_lang_yi!D$2:D$675,tr_dqmaniac_lang_yi!B$2:B$675,A77)</f>
        <v>0</v>
      </c>
      <c r="K77" s="11">
        <f>_xlfn.MAXIFS(tr_dqmaniac_lang_yi!J$2:J$675,tr_dqmaniac_lang_yi!B$2:B$675,A77)</f>
        <v>0</v>
      </c>
      <c r="L77" t="str">
        <f t="shared" si="1"/>
        <v>-</v>
      </c>
    </row>
    <row r="78" spans="1:12" x14ac:dyDescent="0.4">
      <c r="B78" s="17" t="s">
        <v>133</v>
      </c>
      <c r="C78" s="18">
        <v>2</v>
      </c>
      <c r="D78" s="19"/>
      <c r="E78" s="20"/>
      <c r="F78" s="26"/>
      <c r="G78" s="21">
        <v>45911</v>
      </c>
      <c r="H78" s="26" t="s">
        <v>105</v>
      </c>
      <c r="J78" s="11">
        <f>_xlfn.MAXIFS(tr_dqmaniac_lang_yi!D$2:D$675,tr_dqmaniac_lang_yi!B$2:B$675,A78)</f>
        <v>0</v>
      </c>
      <c r="K78" s="11">
        <f>_xlfn.MAXIFS(tr_dqmaniac_lang_yi!J$2:J$675,tr_dqmaniac_lang_yi!B$2:B$675,A78)</f>
        <v>0</v>
      </c>
      <c r="L78" t="str">
        <f t="shared" si="1"/>
        <v>-</v>
      </c>
    </row>
    <row r="79" spans="1:12" x14ac:dyDescent="0.4">
      <c r="A79">
        <v>1510164</v>
      </c>
      <c r="B79" s="17" t="s">
        <v>134</v>
      </c>
      <c r="C79" s="18">
        <v>2</v>
      </c>
      <c r="D79" s="19">
        <v>445.13</v>
      </c>
      <c r="E79" s="20">
        <v>100</v>
      </c>
      <c r="F79" s="21">
        <v>45909</v>
      </c>
      <c r="G79" s="21">
        <v>45909</v>
      </c>
      <c r="H79" s="26" t="s">
        <v>105</v>
      </c>
      <c r="J79" s="11">
        <f>_xlfn.MAXIFS(tr_dqmaniac_lang_yi!D$2:D$675,tr_dqmaniac_lang_yi!B$2:B$675,A79)</f>
        <v>89.026473999023395</v>
      </c>
      <c r="K79" s="11">
        <f>_xlfn.MAXIFS(tr_dqmaniac_lang_yi!J$2:J$675,tr_dqmaniac_lang_yi!B$2:B$675,A79)</f>
        <v>73.430848693847594</v>
      </c>
      <c r="L79" t="str">
        <f t="shared" si="1"/>
        <v>-</v>
      </c>
    </row>
    <row r="80" spans="1:12" x14ac:dyDescent="0.4">
      <c r="B80" s="17" t="s">
        <v>135</v>
      </c>
      <c r="C80" s="18">
        <v>2</v>
      </c>
      <c r="D80" s="19"/>
      <c r="E80" s="20"/>
      <c r="F80" s="21"/>
      <c r="G80" s="21">
        <v>45909</v>
      </c>
      <c r="H80" s="26" t="s">
        <v>105</v>
      </c>
      <c r="J80" s="11">
        <f>_xlfn.MAXIFS(tr_dqmaniac_lang_yi!D$2:D$675,tr_dqmaniac_lang_yi!B$2:B$675,A80)</f>
        <v>0</v>
      </c>
      <c r="K80" s="11">
        <f>_xlfn.MAXIFS(tr_dqmaniac_lang_yi!J$2:J$675,tr_dqmaniac_lang_yi!B$2:B$675,A80)</f>
        <v>0</v>
      </c>
      <c r="L80" t="str">
        <f t="shared" si="1"/>
        <v>-</v>
      </c>
    </row>
    <row r="81" spans="1:12" x14ac:dyDescent="0.4">
      <c r="B81" s="17" t="s">
        <v>136</v>
      </c>
      <c r="C81" s="18">
        <v>2.1</v>
      </c>
      <c r="D81" s="19"/>
      <c r="E81" s="20"/>
      <c r="F81" s="26"/>
      <c r="G81" s="21">
        <v>45914</v>
      </c>
      <c r="H81" s="26" t="s">
        <v>105</v>
      </c>
      <c r="J81" s="11">
        <f>_xlfn.MAXIFS(tr_dqmaniac_lang_yi!D$2:D$675,tr_dqmaniac_lang_yi!B$2:B$675,A81)</f>
        <v>0</v>
      </c>
      <c r="K81" s="11">
        <f>_xlfn.MAXIFS(tr_dqmaniac_lang_yi!J$2:J$675,tr_dqmaniac_lang_yi!B$2:B$675,A81)</f>
        <v>0</v>
      </c>
      <c r="L81" t="str">
        <f t="shared" si="1"/>
        <v>-</v>
      </c>
    </row>
    <row r="82" spans="1:12" x14ac:dyDescent="0.4">
      <c r="B82" s="17" t="s">
        <v>137</v>
      </c>
      <c r="C82" s="18">
        <v>2.1</v>
      </c>
      <c r="D82" s="19"/>
      <c r="E82" s="20"/>
      <c r="F82" s="26"/>
      <c r="G82" s="21">
        <v>45912</v>
      </c>
      <c r="H82" s="26" t="s">
        <v>105</v>
      </c>
      <c r="J82" s="11">
        <f>_xlfn.MAXIFS(tr_dqmaniac_lang_yi!D$2:D$675,tr_dqmaniac_lang_yi!B$2:B$675,A82)</f>
        <v>0</v>
      </c>
      <c r="K82" s="11">
        <f>_xlfn.MAXIFS(tr_dqmaniac_lang_yi!J$2:J$675,tr_dqmaniac_lang_yi!B$2:B$675,A82)</f>
        <v>0</v>
      </c>
      <c r="L82" t="str">
        <f t="shared" si="1"/>
        <v>-</v>
      </c>
    </row>
    <row r="83" spans="1:12" x14ac:dyDescent="0.4">
      <c r="B83" s="17" t="s">
        <v>138</v>
      </c>
      <c r="C83" s="18">
        <v>2.1</v>
      </c>
      <c r="D83" s="19"/>
      <c r="E83" s="20"/>
      <c r="F83" s="26"/>
      <c r="G83" s="21">
        <v>45912</v>
      </c>
      <c r="H83" s="26" t="s">
        <v>105</v>
      </c>
      <c r="J83" s="11">
        <f>_xlfn.MAXIFS(tr_dqmaniac_lang_yi!D$2:D$675,tr_dqmaniac_lang_yi!B$2:B$675,A83)</f>
        <v>0</v>
      </c>
      <c r="K83" s="11">
        <f>_xlfn.MAXIFS(tr_dqmaniac_lang_yi!J$2:J$675,tr_dqmaniac_lang_yi!B$2:B$675,A83)</f>
        <v>0</v>
      </c>
      <c r="L83" t="str">
        <f t="shared" si="1"/>
        <v>-</v>
      </c>
    </row>
    <row r="84" spans="1:12" x14ac:dyDescent="0.4">
      <c r="B84" s="17" t="s">
        <v>139</v>
      </c>
      <c r="C84" s="18">
        <v>2.1</v>
      </c>
      <c r="D84" s="19"/>
      <c r="E84" s="20"/>
      <c r="F84" s="26"/>
      <c r="G84" s="21">
        <v>45911</v>
      </c>
      <c r="H84" s="26" t="s">
        <v>105</v>
      </c>
      <c r="J84" s="11">
        <f>_xlfn.MAXIFS(tr_dqmaniac_lang_yi!D$2:D$675,tr_dqmaniac_lang_yi!B$2:B$675,A84)</f>
        <v>0</v>
      </c>
      <c r="K84" s="11">
        <f>_xlfn.MAXIFS(tr_dqmaniac_lang_yi!J$2:J$675,tr_dqmaniac_lang_yi!B$2:B$675,A84)</f>
        <v>0</v>
      </c>
      <c r="L84" t="str">
        <f t="shared" si="1"/>
        <v>-</v>
      </c>
    </row>
    <row r="85" spans="1:12" x14ac:dyDescent="0.4">
      <c r="B85" s="17" t="s">
        <v>140</v>
      </c>
      <c r="C85" s="18">
        <v>2.1</v>
      </c>
      <c r="D85" s="19"/>
      <c r="E85" s="20"/>
      <c r="F85" s="26"/>
      <c r="G85" s="21">
        <v>45908</v>
      </c>
      <c r="H85" s="26" t="s">
        <v>105</v>
      </c>
      <c r="J85" s="11">
        <f>_xlfn.MAXIFS(tr_dqmaniac_lang_yi!D$2:D$675,tr_dqmaniac_lang_yi!B$2:B$675,A85)</f>
        <v>0</v>
      </c>
      <c r="K85" s="11">
        <f>_xlfn.MAXIFS(tr_dqmaniac_lang_yi!J$2:J$675,tr_dqmaniac_lang_yi!B$2:B$675,A85)</f>
        <v>0</v>
      </c>
      <c r="L85" t="str">
        <f t="shared" si="1"/>
        <v>-</v>
      </c>
    </row>
    <row r="86" spans="1:12" x14ac:dyDescent="0.4">
      <c r="B86" s="17" t="s">
        <v>141</v>
      </c>
      <c r="C86" s="18">
        <v>2.2000000000000002</v>
      </c>
      <c r="D86" s="19"/>
      <c r="E86" s="20"/>
      <c r="F86" s="26"/>
      <c r="G86" s="21">
        <v>45914</v>
      </c>
      <c r="H86" s="26" t="s">
        <v>105</v>
      </c>
      <c r="J86" s="11">
        <f>_xlfn.MAXIFS(tr_dqmaniac_lang_yi!D$2:D$675,tr_dqmaniac_lang_yi!B$2:B$675,A86)</f>
        <v>0</v>
      </c>
      <c r="K86" s="11">
        <f>_xlfn.MAXIFS(tr_dqmaniac_lang_yi!J$2:J$675,tr_dqmaniac_lang_yi!B$2:B$675,A86)</f>
        <v>0</v>
      </c>
      <c r="L86" t="str">
        <f t="shared" si="1"/>
        <v>-</v>
      </c>
    </row>
    <row r="87" spans="1:12" x14ac:dyDescent="0.4">
      <c r="A87">
        <v>1510361</v>
      </c>
      <c r="B87" s="17" t="s">
        <v>142</v>
      </c>
      <c r="C87" s="18">
        <v>2.2000000000000002</v>
      </c>
      <c r="D87" s="19">
        <v>378.38</v>
      </c>
      <c r="E87" s="20">
        <v>99.4</v>
      </c>
      <c r="F87" s="21">
        <v>45911</v>
      </c>
      <c r="G87" s="21">
        <v>45911</v>
      </c>
      <c r="H87" s="26" t="s">
        <v>105</v>
      </c>
      <c r="J87" s="11">
        <f>_xlfn.MAXIFS(tr_dqmaniac_lang_yi!D$2:D$675,tr_dqmaniac_lang_yi!B$2:B$675,A87)</f>
        <v>75.675674438476506</v>
      </c>
      <c r="K87" s="11">
        <f>_xlfn.MAXIFS(tr_dqmaniac_lang_yi!J$2:J$675,tr_dqmaniac_lang_yi!B$2:B$675,A87)</f>
        <v>76.030119578043568</v>
      </c>
      <c r="L87" t="str">
        <f t="shared" si="1"/>
        <v>-</v>
      </c>
    </row>
    <row r="88" spans="1:12" x14ac:dyDescent="0.4">
      <c r="B88" s="17" t="s">
        <v>143</v>
      </c>
      <c r="C88" s="18">
        <v>2.2000000000000002</v>
      </c>
      <c r="D88" s="19"/>
      <c r="E88" s="20"/>
      <c r="F88" s="21"/>
      <c r="G88" s="21">
        <v>45911</v>
      </c>
      <c r="H88" s="26" t="s">
        <v>105</v>
      </c>
      <c r="J88" s="11">
        <f>_xlfn.MAXIFS(tr_dqmaniac_lang_yi!D$2:D$675,tr_dqmaniac_lang_yi!B$2:B$675,A88)</f>
        <v>0</v>
      </c>
      <c r="K88" s="11">
        <f>_xlfn.MAXIFS(tr_dqmaniac_lang_yi!J$2:J$675,tr_dqmaniac_lang_yi!B$2:B$675,A88)</f>
        <v>0</v>
      </c>
      <c r="L88" t="str">
        <f t="shared" si="1"/>
        <v>-</v>
      </c>
    </row>
    <row r="89" spans="1:12" x14ac:dyDescent="0.4">
      <c r="A89">
        <v>1510355</v>
      </c>
      <c r="B89" s="17" t="s">
        <v>144</v>
      </c>
      <c r="C89" s="18">
        <v>2.2000000000000002</v>
      </c>
      <c r="D89" s="19">
        <v>356.66</v>
      </c>
      <c r="E89" s="20">
        <v>98.8</v>
      </c>
      <c r="F89" s="21">
        <v>45907</v>
      </c>
      <c r="G89" s="21">
        <v>45907</v>
      </c>
      <c r="H89" s="26" t="s">
        <v>105</v>
      </c>
      <c r="J89" s="11">
        <f>_xlfn.MAXIFS(tr_dqmaniac_lang_yi!D$2:D$675,tr_dqmaniac_lang_yi!B$2:B$675,A89)</f>
        <v>71.332313537597599</v>
      </c>
      <c r="K89" s="11">
        <f>_xlfn.MAXIFS(tr_dqmaniac_lang_yi!J$2:J$675,tr_dqmaniac_lang_yi!B$2:B$675,A89)</f>
        <v>69.561416625976506</v>
      </c>
      <c r="L89" t="str">
        <f t="shared" si="1"/>
        <v>-</v>
      </c>
    </row>
    <row r="90" spans="1:12" x14ac:dyDescent="0.4">
      <c r="B90" s="17" t="s">
        <v>145</v>
      </c>
      <c r="C90" s="18">
        <v>2.2999999999999998</v>
      </c>
      <c r="D90" s="19"/>
      <c r="E90" s="20"/>
      <c r="F90" s="26"/>
      <c r="G90" s="21">
        <v>45914</v>
      </c>
      <c r="H90" s="26" t="s">
        <v>105</v>
      </c>
      <c r="I90" s="16" t="s">
        <v>146</v>
      </c>
      <c r="J90" s="11">
        <f>_xlfn.MAXIFS(tr_dqmaniac_lang_yi!D$2:D$675,tr_dqmaniac_lang_yi!B$2:B$675,A90)</f>
        <v>0</v>
      </c>
      <c r="K90" s="11">
        <f>_xlfn.MAXIFS(tr_dqmaniac_lang_yi!J$2:J$675,tr_dqmaniac_lang_yi!B$2:B$675,A90)</f>
        <v>0</v>
      </c>
      <c r="L90" t="str">
        <f t="shared" si="1"/>
        <v>-</v>
      </c>
    </row>
    <row r="91" spans="1:12" x14ac:dyDescent="0.4">
      <c r="B91" s="17" t="s">
        <v>147</v>
      </c>
      <c r="C91" s="18">
        <v>2.2999999999999998</v>
      </c>
      <c r="D91" s="19"/>
      <c r="E91" s="20"/>
      <c r="F91" s="26"/>
      <c r="G91" s="21">
        <v>45908</v>
      </c>
      <c r="H91" s="26" t="s">
        <v>105</v>
      </c>
      <c r="I91" s="16"/>
      <c r="J91" s="11">
        <f>_xlfn.MAXIFS(tr_dqmaniac_lang_yi!D$2:D$675,tr_dqmaniac_lang_yi!B$2:B$675,A91)</f>
        <v>0</v>
      </c>
      <c r="K91" s="11">
        <f>_xlfn.MAXIFS(tr_dqmaniac_lang_yi!J$2:J$675,tr_dqmaniac_lang_yi!B$2:B$675,A91)</f>
        <v>0</v>
      </c>
      <c r="L91" t="str">
        <f t="shared" si="1"/>
        <v>-</v>
      </c>
    </row>
    <row r="92" spans="1:12" x14ac:dyDescent="0.4">
      <c r="B92" s="17" t="s">
        <v>148</v>
      </c>
      <c r="C92" s="18">
        <v>2.2999999999999998</v>
      </c>
      <c r="D92" s="19"/>
      <c r="E92" s="20"/>
      <c r="F92" s="26"/>
      <c r="G92" s="21">
        <v>45908</v>
      </c>
      <c r="H92" s="26" t="s">
        <v>105</v>
      </c>
      <c r="I92" s="16"/>
      <c r="J92" s="11">
        <f>_xlfn.MAXIFS(tr_dqmaniac_lang_yi!D$2:D$675,tr_dqmaniac_lang_yi!B$2:B$675,A92)</f>
        <v>0</v>
      </c>
      <c r="K92" s="11">
        <f>_xlfn.MAXIFS(tr_dqmaniac_lang_yi!J$2:J$675,tr_dqmaniac_lang_yi!B$2:B$675,A92)</f>
        <v>0</v>
      </c>
      <c r="L92" t="str">
        <f t="shared" si="1"/>
        <v>-</v>
      </c>
    </row>
    <row r="93" spans="1:12" x14ac:dyDescent="0.4">
      <c r="A93">
        <v>1510256</v>
      </c>
      <c r="B93" s="17" t="s">
        <v>149</v>
      </c>
      <c r="C93" s="18">
        <v>2.4</v>
      </c>
      <c r="D93" s="19">
        <v>384.43</v>
      </c>
      <c r="E93" s="20">
        <v>98.6</v>
      </c>
      <c r="F93" s="21">
        <v>45914</v>
      </c>
      <c r="G93" s="21">
        <v>45914</v>
      </c>
      <c r="H93" s="26" t="s">
        <v>105</v>
      </c>
      <c r="J93" s="11">
        <f>_xlfn.MAXIFS(tr_dqmaniac_lang_yi!D$2:D$675,tr_dqmaniac_lang_yi!B$2:B$675,A93)</f>
        <v>76.886077880859304</v>
      </c>
      <c r="K93" s="11">
        <f>_xlfn.MAXIFS(tr_dqmaniac_lang_yi!J$2:J$675,tr_dqmaniac_lang_yi!B$2:B$675,A93)</f>
        <v>79.10823440551755</v>
      </c>
      <c r="L93" t="str">
        <f t="shared" si="1"/>
        <v>-</v>
      </c>
    </row>
    <row r="94" spans="1:12" x14ac:dyDescent="0.4">
      <c r="B94" s="17" t="s">
        <v>150</v>
      </c>
      <c r="C94" s="18">
        <v>2.4</v>
      </c>
      <c r="D94" s="19"/>
      <c r="E94" s="20"/>
      <c r="F94" s="21"/>
      <c r="G94" s="21">
        <v>45914</v>
      </c>
      <c r="H94" s="26" t="s">
        <v>105</v>
      </c>
      <c r="I94" s="22" t="s">
        <v>151</v>
      </c>
      <c r="J94" s="11">
        <f>_xlfn.MAXIFS(tr_dqmaniac_lang_yi!D$2:D$675,tr_dqmaniac_lang_yi!B$2:B$675,A94)</f>
        <v>0</v>
      </c>
      <c r="K94" s="11">
        <f>_xlfn.MAXIFS(tr_dqmaniac_lang_yi!J$2:J$675,tr_dqmaniac_lang_yi!B$2:B$675,A94)</f>
        <v>0</v>
      </c>
      <c r="L94" t="str">
        <f t="shared" si="1"/>
        <v>-</v>
      </c>
    </row>
    <row r="95" spans="1:12" x14ac:dyDescent="0.4">
      <c r="B95" s="17" t="s">
        <v>152</v>
      </c>
      <c r="C95" s="18">
        <v>2.4</v>
      </c>
      <c r="D95" s="19"/>
      <c r="E95" s="20"/>
      <c r="F95" s="21"/>
      <c r="G95" s="21">
        <v>45914</v>
      </c>
      <c r="H95" s="26" t="s">
        <v>105</v>
      </c>
      <c r="I95" s="22"/>
      <c r="J95" s="11">
        <f>_xlfn.MAXIFS(tr_dqmaniac_lang_yi!D$2:D$675,tr_dqmaniac_lang_yi!B$2:B$675,A95)</f>
        <v>0</v>
      </c>
      <c r="K95" s="11">
        <f>_xlfn.MAXIFS(tr_dqmaniac_lang_yi!J$2:J$675,tr_dqmaniac_lang_yi!B$2:B$675,A95)</f>
        <v>0</v>
      </c>
      <c r="L95" t="str">
        <f t="shared" si="1"/>
        <v>-</v>
      </c>
    </row>
    <row r="96" spans="1:12" x14ac:dyDescent="0.4">
      <c r="A96">
        <v>1510039</v>
      </c>
      <c r="B96" s="17" t="s">
        <v>153</v>
      </c>
      <c r="C96" s="18">
        <v>2.4</v>
      </c>
      <c r="D96" s="19">
        <v>399.45</v>
      </c>
      <c r="E96" s="20">
        <v>98.8</v>
      </c>
      <c r="F96" s="21">
        <v>45913</v>
      </c>
      <c r="G96" s="21">
        <v>45913</v>
      </c>
      <c r="H96" s="26" t="s">
        <v>105</v>
      </c>
      <c r="I96" s="22"/>
      <c r="J96" s="11">
        <f>_xlfn.MAXIFS(tr_dqmaniac_lang_yi!D$2:D$675,tr_dqmaniac_lang_yi!B$2:B$675,A96)</f>
        <v>79.8895263671875</v>
      </c>
      <c r="K96" s="11">
        <f>_xlfn.MAXIFS(tr_dqmaniac_lang_yi!J$2:J$675,tr_dqmaniac_lang_yi!B$2:B$675,A96)</f>
        <v>79.418767547607402</v>
      </c>
      <c r="L96" t="str">
        <f t="shared" si="1"/>
        <v>-</v>
      </c>
    </row>
    <row r="97" spans="1:12" x14ac:dyDescent="0.4">
      <c r="A97">
        <v>1510015</v>
      </c>
      <c r="B97" s="17" t="s">
        <v>154</v>
      </c>
      <c r="C97" s="18">
        <v>2.4</v>
      </c>
      <c r="D97" s="19">
        <v>397.32</v>
      </c>
      <c r="E97" s="20">
        <v>98.8</v>
      </c>
      <c r="F97" s="21">
        <v>45912</v>
      </c>
      <c r="G97" s="21">
        <v>45912</v>
      </c>
      <c r="H97" s="26" t="s">
        <v>105</v>
      </c>
      <c r="I97" s="22"/>
      <c r="J97" s="11">
        <f>_xlfn.MAXIFS(tr_dqmaniac_lang_yi!D$2:D$675,tr_dqmaniac_lang_yi!B$2:B$675,A97)</f>
        <v>79.463661193847599</v>
      </c>
      <c r="K97" s="11">
        <f>_xlfn.MAXIFS(tr_dqmaniac_lang_yi!J$2:J$675,tr_dqmaniac_lang_yi!B$2:B$675,A97)</f>
        <v>75.766596984863241</v>
      </c>
      <c r="L97" t="str">
        <f t="shared" si="1"/>
        <v>-</v>
      </c>
    </row>
    <row r="98" spans="1:12" x14ac:dyDescent="0.4">
      <c r="B98" s="17" t="s">
        <v>155</v>
      </c>
      <c r="C98" s="18">
        <v>2.4</v>
      </c>
      <c r="D98" s="19"/>
      <c r="E98" s="20"/>
      <c r="F98" s="21"/>
      <c r="G98" s="21">
        <v>45912</v>
      </c>
      <c r="H98" s="26" t="s">
        <v>105</v>
      </c>
      <c r="I98" s="22"/>
      <c r="J98" s="11">
        <f>_xlfn.MAXIFS(tr_dqmaniac_lang_yi!D$2:D$675,tr_dqmaniac_lang_yi!B$2:B$675,A98)</f>
        <v>0</v>
      </c>
      <c r="K98" s="11">
        <f>_xlfn.MAXIFS(tr_dqmaniac_lang_yi!J$2:J$675,tr_dqmaniac_lang_yi!B$2:B$675,A98)</f>
        <v>0</v>
      </c>
      <c r="L98" t="str">
        <f t="shared" si="1"/>
        <v>-</v>
      </c>
    </row>
    <row r="99" spans="1:12" x14ac:dyDescent="0.4">
      <c r="B99" s="17" t="s">
        <v>156</v>
      </c>
      <c r="C99" s="18">
        <v>2.4</v>
      </c>
      <c r="D99" s="19"/>
      <c r="E99" s="20"/>
      <c r="F99" s="21"/>
      <c r="G99" s="21">
        <v>45912</v>
      </c>
      <c r="H99" s="26" t="s">
        <v>105</v>
      </c>
      <c r="I99" s="22"/>
      <c r="J99" s="11">
        <f>_xlfn.MAXIFS(tr_dqmaniac_lang_yi!D$2:D$675,tr_dqmaniac_lang_yi!B$2:B$675,A99)</f>
        <v>0</v>
      </c>
      <c r="K99" s="11">
        <f>_xlfn.MAXIFS(tr_dqmaniac_lang_yi!J$2:J$675,tr_dqmaniac_lang_yi!B$2:B$675,A99)</f>
        <v>0</v>
      </c>
      <c r="L99" t="str">
        <f t="shared" si="1"/>
        <v>-</v>
      </c>
    </row>
    <row r="100" spans="1:12" x14ac:dyDescent="0.4">
      <c r="A100">
        <v>1510207</v>
      </c>
      <c r="B100" s="17" t="s">
        <v>157</v>
      </c>
      <c r="C100" s="18">
        <v>2.5</v>
      </c>
      <c r="D100" s="19">
        <v>414.35</v>
      </c>
      <c r="E100" s="20">
        <v>99.7</v>
      </c>
      <c r="F100" s="21">
        <v>45913</v>
      </c>
      <c r="G100" s="21">
        <v>45913</v>
      </c>
      <c r="H100" s="26" t="s">
        <v>105</v>
      </c>
      <c r="I100" s="22"/>
      <c r="J100" s="11">
        <f>_xlfn.MAXIFS(tr_dqmaniac_lang_yi!D$2:D$675,tr_dqmaniac_lang_yi!B$2:B$675,A100)</f>
        <v>82.869705200195298</v>
      </c>
      <c r="K100" s="11">
        <f>_xlfn.MAXIFS(tr_dqmaniac_lang_yi!J$2:J$675,tr_dqmaniac_lang_yi!B$2:B$675,A100)</f>
        <v>79.258129119873018</v>
      </c>
      <c r="L100" t="str">
        <f t="shared" si="1"/>
        <v>-</v>
      </c>
    </row>
    <row r="101" spans="1:12" x14ac:dyDescent="0.4">
      <c r="B101" s="17" t="s">
        <v>158</v>
      </c>
      <c r="C101" s="18">
        <v>2.6</v>
      </c>
      <c r="D101" s="19"/>
      <c r="E101" s="20"/>
      <c r="F101" s="26"/>
      <c r="G101" s="21">
        <v>45914</v>
      </c>
      <c r="H101" s="26" t="s">
        <v>105</v>
      </c>
      <c r="J101" s="11">
        <f>_xlfn.MAXIFS(tr_dqmaniac_lang_yi!D$2:D$675,tr_dqmaniac_lang_yi!B$2:B$675,A101)</f>
        <v>0</v>
      </c>
      <c r="K101" s="11">
        <f>_xlfn.MAXIFS(tr_dqmaniac_lang_yi!J$2:J$675,tr_dqmaniac_lang_yi!B$2:B$675,A101)</f>
        <v>0</v>
      </c>
      <c r="L101" t="str">
        <f t="shared" si="1"/>
        <v>-</v>
      </c>
    </row>
    <row r="102" spans="1:12" x14ac:dyDescent="0.4">
      <c r="B102" s="17" t="s">
        <v>159</v>
      </c>
      <c r="C102" s="18">
        <v>2.6</v>
      </c>
      <c r="D102" s="19"/>
      <c r="E102" s="20"/>
      <c r="F102" s="26"/>
      <c r="G102" s="21">
        <v>45913</v>
      </c>
      <c r="H102" s="26" t="s">
        <v>105</v>
      </c>
      <c r="J102" s="11">
        <f>_xlfn.MAXIFS(tr_dqmaniac_lang_yi!D$2:D$675,tr_dqmaniac_lang_yi!B$2:B$675,A102)</f>
        <v>0</v>
      </c>
      <c r="K102" s="11">
        <f>_xlfn.MAXIFS(tr_dqmaniac_lang_yi!J$2:J$675,tr_dqmaniac_lang_yi!B$2:B$675,A102)</f>
        <v>0</v>
      </c>
      <c r="L102" t="str">
        <f t="shared" si="1"/>
        <v>-</v>
      </c>
    </row>
    <row r="103" spans="1:12" x14ac:dyDescent="0.4">
      <c r="B103" s="17" t="s">
        <v>160</v>
      </c>
      <c r="C103" s="18">
        <v>2.6</v>
      </c>
      <c r="D103" s="19"/>
      <c r="E103" s="20"/>
      <c r="F103" s="26"/>
      <c r="G103" s="21">
        <v>45909</v>
      </c>
      <c r="H103" s="26" t="s">
        <v>105</v>
      </c>
      <c r="J103" s="11">
        <f>_xlfn.MAXIFS(tr_dqmaniac_lang_yi!D$2:D$675,tr_dqmaniac_lang_yi!B$2:B$675,A103)</f>
        <v>0</v>
      </c>
      <c r="K103" s="11">
        <f>_xlfn.MAXIFS(tr_dqmaniac_lang_yi!J$2:J$675,tr_dqmaniac_lang_yi!B$2:B$675,A103)</f>
        <v>0</v>
      </c>
      <c r="L103" t="str">
        <f t="shared" si="1"/>
        <v>-</v>
      </c>
    </row>
    <row r="104" spans="1:12" x14ac:dyDescent="0.4">
      <c r="B104" s="17" t="s">
        <v>161</v>
      </c>
      <c r="C104" s="18">
        <v>2.6</v>
      </c>
      <c r="D104" s="19"/>
      <c r="E104" s="20"/>
      <c r="F104" s="26"/>
      <c r="G104" s="21">
        <v>45907</v>
      </c>
      <c r="H104" s="26" t="s">
        <v>105</v>
      </c>
      <c r="J104" s="11">
        <f>_xlfn.MAXIFS(tr_dqmaniac_lang_yi!D$2:D$675,tr_dqmaniac_lang_yi!B$2:B$675,A104)</f>
        <v>0</v>
      </c>
      <c r="K104" s="11">
        <f>_xlfn.MAXIFS(tr_dqmaniac_lang_yi!J$2:J$675,tr_dqmaniac_lang_yi!B$2:B$675,A104)</f>
        <v>0</v>
      </c>
      <c r="L104" t="str">
        <f t="shared" si="1"/>
        <v>-</v>
      </c>
    </row>
    <row r="105" spans="1:12" x14ac:dyDescent="0.4">
      <c r="A105">
        <v>1510124</v>
      </c>
      <c r="B105" s="17" t="s">
        <v>162</v>
      </c>
      <c r="C105" s="18">
        <v>2.7</v>
      </c>
      <c r="D105" s="19">
        <v>413.1</v>
      </c>
      <c r="E105" s="20">
        <v>99.5</v>
      </c>
      <c r="F105" s="21">
        <v>45913</v>
      </c>
      <c r="G105" s="21">
        <v>45913</v>
      </c>
      <c r="H105" s="26" t="s">
        <v>105</v>
      </c>
      <c r="J105" s="11">
        <f>_xlfn.MAXIFS(tr_dqmaniac_lang_yi!D$2:D$675,tr_dqmaniac_lang_yi!B$2:B$675,A105)</f>
        <v>82.620666503906193</v>
      </c>
      <c r="K105" s="11">
        <f>_xlfn.MAXIFS(tr_dqmaniac_lang_yi!J$2:J$675,tr_dqmaniac_lang_yi!B$2:B$675,A105)</f>
        <v>79.748815155029277</v>
      </c>
      <c r="L105" t="str">
        <f t="shared" si="1"/>
        <v>-</v>
      </c>
    </row>
    <row r="106" spans="1:12" x14ac:dyDescent="0.4">
      <c r="B106" s="17" t="s">
        <v>163</v>
      </c>
      <c r="C106" s="18">
        <v>2.7</v>
      </c>
      <c r="D106" s="19"/>
      <c r="E106" s="20"/>
      <c r="F106" s="21"/>
      <c r="G106" s="21">
        <v>45908</v>
      </c>
      <c r="H106" s="26" t="s">
        <v>105</v>
      </c>
      <c r="J106" s="11">
        <f>_xlfn.MAXIFS(tr_dqmaniac_lang_yi!D$2:D$675,tr_dqmaniac_lang_yi!B$2:B$675,A106)</f>
        <v>0</v>
      </c>
      <c r="K106" s="11">
        <f>_xlfn.MAXIFS(tr_dqmaniac_lang_yi!J$2:J$675,tr_dqmaniac_lang_yi!B$2:B$675,A106)</f>
        <v>0</v>
      </c>
      <c r="L106" t="str">
        <f t="shared" si="1"/>
        <v>-</v>
      </c>
    </row>
    <row r="107" spans="1:12" x14ac:dyDescent="0.4">
      <c r="B107" s="17" t="s">
        <v>164</v>
      </c>
      <c r="C107" s="18">
        <v>2.8</v>
      </c>
      <c r="D107" s="19"/>
      <c r="E107" s="20"/>
      <c r="F107" s="26"/>
      <c r="G107" s="21">
        <v>45913</v>
      </c>
      <c r="H107" s="26" t="s">
        <v>105</v>
      </c>
      <c r="J107" s="11">
        <f>_xlfn.MAXIFS(tr_dqmaniac_lang_yi!D$2:D$675,tr_dqmaniac_lang_yi!B$2:B$675,A107)</f>
        <v>0</v>
      </c>
      <c r="K107" s="11">
        <f>_xlfn.MAXIFS(tr_dqmaniac_lang_yi!J$2:J$675,tr_dqmaniac_lang_yi!B$2:B$675,A107)</f>
        <v>0</v>
      </c>
      <c r="L107" t="str">
        <f t="shared" si="1"/>
        <v>-</v>
      </c>
    </row>
    <row r="108" spans="1:12" x14ac:dyDescent="0.4">
      <c r="A108">
        <v>1510275</v>
      </c>
      <c r="B108" s="17" t="s">
        <v>165</v>
      </c>
      <c r="C108" s="18">
        <v>2.8</v>
      </c>
      <c r="D108" s="19">
        <v>362.3</v>
      </c>
      <c r="E108" s="20">
        <v>99.5</v>
      </c>
      <c r="F108" s="21">
        <v>45911</v>
      </c>
      <c r="G108" s="21">
        <v>45911</v>
      </c>
      <c r="H108" s="26" t="s">
        <v>105</v>
      </c>
      <c r="J108" s="11">
        <f>_xlfn.MAXIFS(tr_dqmaniac_lang_yi!D$2:D$675,tr_dqmaniac_lang_yi!B$2:B$675,A108)</f>
        <v>72.456398010253906</v>
      </c>
      <c r="K108" s="11">
        <f>_xlfn.MAXIFS(tr_dqmaniac_lang_yi!J$2:J$675,tr_dqmaniac_lang_yi!B$2:B$675,A108)</f>
        <v>75.979484558105398</v>
      </c>
      <c r="L108" t="str">
        <f t="shared" si="1"/>
        <v>-</v>
      </c>
    </row>
    <row r="109" spans="1:12" x14ac:dyDescent="0.4">
      <c r="B109" s="17" t="s">
        <v>166</v>
      </c>
      <c r="C109" s="18">
        <v>2.8</v>
      </c>
      <c r="D109" s="19"/>
      <c r="E109" s="20"/>
      <c r="F109" s="21"/>
      <c r="G109" s="21">
        <v>45909</v>
      </c>
      <c r="H109" s="26" t="s">
        <v>105</v>
      </c>
      <c r="J109" s="11">
        <f>_xlfn.MAXIFS(tr_dqmaniac_lang_yi!D$2:D$675,tr_dqmaniac_lang_yi!B$2:B$675,A109)</f>
        <v>0</v>
      </c>
      <c r="K109" s="11">
        <f>_xlfn.MAXIFS(tr_dqmaniac_lang_yi!J$2:J$675,tr_dqmaniac_lang_yi!B$2:B$675,A109)</f>
        <v>0</v>
      </c>
      <c r="L109" t="str">
        <f t="shared" si="1"/>
        <v>-</v>
      </c>
    </row>
    <row r="110" spans="1:12" x14ac:dyDescent="0.4">
      <c r="B110" s="17" t="s">
        <v>167</v>
      </c>
      <c r="C110" s="18">
        <v>2.9</v>
      </c>
      <c r="D110" s="19"/>
      <c r="E110" s="20"/>
      <c r="F110" s="26"/>
      <c r="G110" s="21">
        <v>45914</v>
      </c>
      <c r="H110" s="26" t="s">
        <v>105</v>
      </c>
      <c r="I110">
        <v>1980</v>
      </c>
      <c r="J110" s="11">
        <f>_xlfn.MAXIFS(tr_dqmaniac_lang_yi!D$2:D$675,tr_dqmaniac_lang_yi!B$2:B$675,A110)</f>
        <v>0</v>
      </c>
      <c r="K110" s="11">
        <f>_xlfn.MAXIFS(tr_dqmaniac_lang_yi!J$2:J$675,tr_dqmaniac_lang_yi!B$2:B$675,A110)</f>
        <v>0</v>
      </c>
      <c r="L110" t="str">
        <f t="shared" si="1"/>
        <v>-</v>
      </c>
    </row>
    <row r="111" spans="1:12" x14ac:dyDescent="0.4">
      <c r="B111" s="17" t="s">
        <v>168</v>
      </c>
      <c r="C111" s="18">
        <v>2.9</v>
      </c>
      <c r="D111" s="19"/>
      <c r="E111" s="20"/>
      <c r="F111" s="26"/>
      <c r="G111" s="21">
        <v>45912</v>
      </c>
      <c r="H111" s="26" t="s">
        <v>105</v>
      </c>
      <c r="J111" s="11">
        <f>_xlfn.MAXIFS(tr_dqmaniac_lang_yi!D$2:D$675,tr_dqmaniac_lang_yi!B$2:B$675,A111)</f>
        <v>0</v>
      </c>
      <c r="K111" s="11">
        <f>_xlfn.MAXIFS(tr_dqmaniac_lang_yi!J$2:J$675,tr_dqmaniac_lang_yi!B$2:B$675,A111)</f>
        <v>0</v>
      </c>
      <c r="L111" t="str">
        <f t="shared" si="1"/>
        <v>-</v>
      </c>
    </row>
    <row r="112" spans="1:12" x14ac:dyDescent="0.4">
      <c r="B112" s="17" t="s">
        <v>169</v>
      </c>
      <c r="C112" s="18">
        <v>2.9</v>
      </c>
      <c r="D112" s="19"/>
      <c r="E112" s="20"/>
      <c r="F112" s="26"/>
      <c r="G112" s="21">
        <v>45909</v>
      </c>
      <c r="H112" s="26" t="s">
        <v>105</v>
      </c>
      <c r="J112" s="11">
        <f>_xlfn.MAXIFS(tr_dqmaniac_lang_yi!D$2:D$675,tr_dqmaniac_lang_yi!B$2:B$675,A112)</f>
        <v>0</v>
      </c>
      <c r="K112" s="11">
        <f>_xlfn.MAXIFS(tr_dqmaniac_lang_yi!J$2:J$675,tr_dqmaniac_lang_yi!B$2:B$675,A112)</f>
        <v>0</v>
      </c>
      <c r="L112" t="str">
        <f t="shared" si="1"/>
        <v>-</v>
      </c>
    </row>
    <row r="113" spans="1:12" x14ac:dyDescent="0.4">
      <c r="B113" s="17" t="s">
        <v>170</v>
      </c>
      <c r="C113" s="18">
        <v>2.9</v>
      </c>
      <c r="D113" s="19"/>
      <c r="E113" s="20"/>
      <c r="F113" s="26"/>
      <c r="G113" s="21">
        <v>45908</v>
      </c>
      <c r="H113" s="26" t="s">
        <v>105</v>
      </c>
      <c r="J113" s="11">
        <f>_xlfn.MAXIFS(tr_dqmaniac_lang_yi!D$2:D$675,tr_dqmaniac_lang_yi!B$2:B$675,A113)</f>
        <v>0</v>
      </c>
      <c r="K113" s="11">
        <f>_xlfn.MAXIFS(tr_dqmaniac_lang_yi!J$2:J$675,tr_dqmaniac_lang_yi!B$2:B$675,A113)</f>
        <v>0</v>
      </c>
      <c r="L113" t="str">
        <f t="shared" si="1"/>
        <v>-</v>
      </c>
    </row>
    <row r="114" spans="1:12" x14ac:dyDescent="0.4">
      <c r="B114" s="17" t="s">
        <v>171</v>
      </c>
      <c r="C114" s="18">
        <v>3</v>
      </c>
      <c r="D114" s="19"/>
      <c r="E114" s="20"/>
      <c r="F114" s="26"/>
      <c r="G114" s="21">
        <v>45912</v>
      </c>
      <c r="H114" s="26" t="s">
        <v>105</v>
      </c>
      <c r="I114">
        <v>19</v>
      </c>
      <c r="J114" s="11">
        <f>_xlfn.MAXIFS(tr_dqmaniac_lang_yi!D$2:D$675,tr_dqmaniac_lang_yi!B$2:B$675,A114)</f>
        <v>0</v>
      </c>
      <c r="K114" s="11">
        <f>_xlfn.MAXIFS(tr_dqmaniac_lang_yi!J$2:J$675,tr_dqmaniac_lang_yi!B$2:B$675,A114)</f>
        <v>0</v>
      </c>
      <c r="L114" t="str">
        <f t="shared" si="1"/>
        <v>-</v>
      </c>
    </row>
    <row r="115" spans="1:12" x14ac:dyDescent="0.4">
      <c r="B115" s="17" t="s">
        <v>172</v>
      </c>
      <c r="C115" s="18">
        <v>3.1</v>
      </c>
      <c r="D115" s="19"/>
      <c r="E115" s="20"/>
      <c r="F115" s="26"/>
      <c r="G115" s="21">
        <v>45913</v>
      </c>
      <c r="H115" s="26" t="s">
        <v>105</v>
      </c>
      <c r="J115" s="11">
        <f>_xlfn.MAXIFS(tr_dqmaniac_lang_yi!D$2:D$675,tr_dqmaniac_lang_yi!B$2:B$675,A115)</f>
        <v>0</v>
      </c>
      <c r="K115" s="11">
        <f>_xlfn.MAXIFS(tr_dqmaniac_lang_yi!J$2:J$675,tr_dqmaniac_lang_yi!B$2:B$675,A115)</f>
        <v>0</v>
      </c>
      <c r="L115" t="str">
        <f t="shared" ref="L115:L125" si="2">IF(K115&gt;=80,"Mega","-")</f>
        <v>-</v>
      </c>
    </row>
    <row r="116" spans="1:12" x14ac:dyDescent="0.4">
      <c r="B116" s="17" t="s">
        <v>150</v>
      </c>
      <c r="C116" s="18">
        <v>3.1</v>
      </c>
      <c r="D116" s="19"/>
      <c r="E116" s="20"/>
      <c r="F116" s="26"/>
      <c r="G116" s="21">
        <v>45912</v>
      </c>
      <c r="H116" s="26" t="s">
        <v>105</v>
      </c>
      <c r="I116" s="22" t="s">
        <v>151</v>
      </c>
      <c r="J116" s="11">
        <f>_xlfn.MAXIFS(tr_dqmaniac_lang_yi!D$2:D$675,tr_dqmaniac_lang_yi!B$2:B$675,A116)</f>
        <v>0</v>
      </c>
      <c r="K116" s="11">
        <f>_xlfn.MAXIFS(tr_dqmaniac_lang_yi!J$2:J$675,tr_dqmaniac_lang_yi!B$2:B$675,A116)</f>
        <v>0</v>
      </c>
      <c r="L116" t="str">
        <f t="shared" si="2"/>
        <v>-</v>
      </c>
    </row>
    <row r="117" spans="1:12" x14ac:dyDescent="0.4">
      <c r="B117" s="17" t="s">
        <v>173</v>
      </c>
      <c r="C117" s="18">
        <v>3.1</v>
      </c>
      <c r="D117" s="19"/>
      <c r="E117" s="20"/>
      <c r="F117" s="26"/>
      <c r="G117" s="21">
        <v>45911</v>
      </c>
      <c r="H117" s="26" t="s">
        <v>105</v>
      </c>
      <c r="I117" s="22"/>
      <c r="J117" s="11">
        <f>_xlfn.MAXIFS(tr_dqmaniac_lang_yi!D$2:D$675,tr_dqmaniac_lang_yi!B$2:B$675,A117)</f>
        <v>0</v>
      </c>
      <c r="K117" s="11">
        <f>_xlfn.MAXIFS(tr_dqmaniac_lang_yi!J$2:J$675,tr_dqmaniac_lang_yi!B$2:B$675,A117)</f>
        <v>0</v>
      </c>
      <c r="L117" t="str">
        <f t="shared" si="2"/>
        <v>-</v>
      </c>
    </row>
    <row r="118" spans="1:12" x14ac:dyDescent="0.4">
      <c r="A118">
        <v>1510160</v>
      </c>
      <c r="B118" s="17" t="s">
        <v>148</v>
      </c>
      <c r="C118" s="18">
        <v>3.1</v>
      </c>
      <c r="D118" s="19">
        <v>382.95</v>
      </c>
      <c r="E118" s="20">
        <v>98.7</v>
      </c>
      <c r="F118" s="21">
        <v>45908</v>
      </c>
      <c r="G118" s="21">
        <v>45908</v>
      </c>
      <c r="H118" s="26" t="s">
        <v>105</v>
      </c>
      <c r="I118" s="22"/>
      <c r="J118" s="11">
        <f>_xlfn.MAXIFS(tr_dqmaniac_lang_yi!D$2:D$675,tr_dqmaniac_lang_yi!B$2:B$675,A118)</f>
        <v>76.589050292968693</v>
      </c>
      <c r="K118" s="11">
        <f>_xlfn.MAXIFS(tr_dqmaniac_lang_yi!J$2:J$675,tr_dqmaniac_lang_yi!B$2:B$675,A118)</f>
        <v>72.641298294067326</v>
      </c>
      <c r="L118" t="str">
        <f t="shared" si="2"/>
        <v>-</v>
      </c>
    </row>
    <row r="119" spans="1:12" x14ac:dyDescent="0.4">
      <c r="B119" s="17" t="s">
        <v>174</v>
      </c>
      <c r="C119" s="18">
        <v>3.1</v>
      </c>
      <c r="D119" s="19"/>
      <c r="E119" s="20"/>
      <c r="F119" s="21"/>
      <c r="G119" s="21">
        <v>45908</v>
      </c>
      <c r="H119" s="26" t="s">
        <v>105</v>
      </c>
      <c r="I119" s="22"/>
      <c r="J119" s="11">
        <f>_xlfn.MAXIFS(tr_dqmaniac_lang_yi!D$2:D$675,tr_dqmaniac_lang_yi!B$2:B$675,A119)</f>
        <v>0</v>
      </c>
      <c r="K119" s="11">
        <f>_xlfn.MAXIFS(tr_dqmaniac_lang_yi!J$2:J$675,tr_dqmaniac_lang_yi!B$2:B$675,A119)</f>
        <v>0</v>
      </c>
      <c r="L119" t="str">
        <f t="shared" si="2"/>
        <v>-</v>
      </c>
    </row>
    <row r="120" spans="1:12" x14ac:dyDescent="0.4">
      <c r="B120" s="17" t="s">
        <v>107</v>
      </c>
      <c r="C120" s="18">
        <v>3.2</v>
      </c>
      <c r="D120" s="19"/>
      <c r="E120" s="20"/>
      <c r="F120" s="26"/>
      <c r="G120" s="21">
        <v>45914</v>
      </c>
      <c r="H120" s="26" t="s">
        <v>105</v>
      </c>
      <c r="J120" s="11">
        <f>_xlfn.MAXIFS(tr_dqmaniac_lang_yi!D$2:D$675,tr_dqmaniac_lang_yi!B$2:B$675,A120)</f>
        <v>0</v>
      </c>
      <c r="K120" s="11">
        <f>_xlfn.MAXIFS(tr_dqmaniac_lang_yi!J$2:J$675,tr_dqmaniac_lang_yi!B$2:B$675,A120)</f>
        <v>0</v>
      </c>
      <c r="L120" t="str">
        <f t="shared" si="2"/>
        <v>-</v>
      </c>
    </row>
    <row r="121" spans="1:12" x14ac:dyDescent="0.4">
      <c r="B121" s="17" t="s">
        <v>175</v>
      </c>
      <c r="C121" s="18">
        <v>3.2</v>
      </c>
      <c r="D121" s="19"/>
      <c r="E121" s="20"/>
      <c r="F121" s="26"/>
      <c r="G121" s="21">
        <v>45914</v>
      </c>
      <c r="H121" s="26" t="s">
        <v>105</v>
      </c>
      <c r="J121" s="11">
        <f>_xlfn.MAXIFS(tr_dqmaniac_lang_yi!D$2:D$675,tr_dqmaniac_lang_yi!B$2:B$675,A121)</f>
        <v>0</v>
      </c>
      <c r="K121" s="11">
        <f>_xlfn.MAXIFS(tr_dqmaniac_lang_yi!J$2:J$675,tr_dqmaniac_lang_yi!B$2:B$675,A121)</f>
        <v>0</v>
      </c>
      <c r="L121" t="str">
        <f t="shared" si="2"/>
        <v>-</v>
      </c>
    </row>
    <row r="122" spans="1:12" x14ac:dyDescent="0.4">
      <c r="B122" s="17" t="s">
        <v>176</v>
      </c>
      <c r="C122" s="18">
        <v>3.2</v>
      </c>
      <c r="D122" s="19"/>
      <c r="E122" s="20"/>
      <c r="F122" s="26"/>
      <c r="G122" s="21">
        <v>45909</v>
      </c>
      <c r="H122" s="26" t="s">
        <v>105</v>
      </c>
      <c r="J122" s="11">
        <f>_xlfn.MAXIFS(tr_dqmaniac_lang_yi!D$2:D$675,tr_dqmaniac_lang_yi!B$2:B$675,A122)</f>
        <v>0</v>
      </c>
      <c r="K122" s="11">
        <f>_xlfn.MAXIFS(tr_dqmaniac_lang_yi!J$2:J$675,tr_dqmaniac_lang_yi!B$2:B$675,A122)</f>
        <v>0</v>
      </c>
      <c r="L122" t="str">
        <f t="shared" si="2"/>
        <v>-</v>
      </c>
    </row>
    <row r="123" spans="1:12" x14ac:dyDescent="0.4">
      <c r="B123" s="17" t="s">
        <v>177</v>
      </c>
      <c r="C123" s="18">
        <v>3.6</v>
      </c>
      <c r="D123" s="19"/>
      <c r="E123" s="20"/>
      <c r="F123" s="26"/>
      <c r="G123" s="21">
        <v>45914</v>
      </c>
      <c r="H123" s="26" t="s">
        <v>105</v>
      </c>
      <c r="J123" s="11">
        <f>_xlfn.MAXIFS(tr_dqmaniac_lang_yi!D$2:D$675,tr_dqmaniac_lang_yi!B$2:B$675,A123)</f>
        <v>0</v>
      </c>
      <c r="K123" s="11">
        <f>_xlfn.MAXIFS(tr_dqmaniac_lang_yi!J$2:J$675,tr_dqmaniac_lang_yi!B$2:B$675,A123)</f>
        <v>0</v>
      </c>
      <c r="L123" t="str">
        <f t="shared" si="2"/>
        <v>-</v>
      </c>
    </row>
    <row r="124" spans="1:12" x14ac:dyDescent="0.4">
      <c r="B124" s="17" t="s">
        <v>178</v>
      </c>
      <c r="C124" s="18">
        <v>3.7</v>
      </c>
      <c r="D124" s="19"/>
      <c r="E124" s="20"/>
      <c r="F124" s="26"/>
      <c r="G124" s="21">
        <v>45913</v>
      </c>
      <c r="H124" s="26" t="s">
        <v>105</v>
      </c>
      <c r="J124" s="11">
        <f>_xlfn.MAXIFS(tr_dqmaniac_lang_yi!D$2:D$675,tr_dqmaniac_lang_yi!B$2:B$675,A124)</f>
        <v>0</v>
      </c>
      <c r="K124" s="11">
        <f>_xlfn.MAXIFS(tr_dqmaniac_lang_yi!J$2:J$675,tr_dqmaniac_lang_yi!B$2:B$675,A124)</f>
        <v>0</v>
      </c>
      <c r="L124" t="str">
        <f t="shared" si="2"/>
        <v>-</v>
      </c>
    </row>
    <row r="125" spans="1:12" x14ac:dyDescent="0.4">
      <c r="A125">
        <v>1510269</v>
      </c>
      <c r="B125" s="17" t="s">
        <v>179</v>
      </c>
      <c r="C125" s="18">
        <v>3.7</v>
      </c>
      <c r="D125" s="19">
        <v>373</v>
      </c>
      <c r="E125" s="20">
        <v>99.4</v>
      </c>
      <c r="F125" s="21">
        <v>45911</v>
      </c>
      <c r="G125" s="21">
        <v>45911</v>
      </c>
      <c r="H125" s="26" t="s">
        <v>105</v>
      </c>
      <c r="J125" s="11">
        <f>_xlfn.MAXIFS(tr_dqmaniac_lang_yi!D$2:D$675,tr_dqmaniac_lang_yi!B$2:B$675,A125)</f>
        <v>74.5968017578125</v>
      </c>
      <c r="K125" s="11">
        <f>_xlfn.MAXIFS(tr_dqmaniac_lang_yi!J$2:J$675,tr_dqmaniac_lang_yi!B$2:B$675,A125)</f>
        <v>75.896574232313313</v>
      </c>
      <c r="L125" t="str">
        <f t="shared" si="2"/>
        <v>-</v>
      </c>
    </row>
  </sheetData>
  <autoFilter ref="A1:I37" xr:uid="{7310F485-5452-4996-9C40-B7ADC85A351D}">
    <sortState xmlns:xlrd2="http://schemas.microsoft.com/office/spreadsheetml/2017/richdata2" ref="A2:I37">
      <sortCondition ref="C1:C37"/>
    </sortState>
  </autoFilter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tr_dqmaniac_lang_yi</vt:lpstr>
      <vt:lpstr>Graph_Speed</vt:lpstr>
      <vt:lpstr>Graph_Acc90+</vt:lpstr>
      <vt:lpstr>texts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maniac dq</cp:lastModifiedBy>
  <dcterms:created xsi:type="dcterms:W3CDTF">2024-05-07T01:28:03Z</dcterms:created>
  <dcterms:modified xsi:type="dcterms:W3CDTF">2025-10-25T03:01:38Z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2024-05-07T05:44:25Z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f770c091-010a-4335-aba3-9ec5574fafc0</vt:lpwstr>
  </property>
  <property fmtid="{D5CDD505-2E9C-101B-9397-08002B2CF9AE}" pid="8" name="MSIP_Label_a7295cc1-d279-42ac-ab4d-3b0f4fece050_ContentBits">
    <vt:lpwstr>0</vt:lpwstr>
  </property>
  <property fmtid="{D5CDD505-2E9C-101B-9397-08002B2CF9AE}" pid="9" name="CustomUiType">
    <vt:lpwstr>2</vt:lpwstr>
  </property>
</Properties>
</file>